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codeName="ThisWorkbook" defaultThemeVersion="124226"/>
  <bookViews>
    <workbookView xWindow="0" yWindow="75" windowWidth="19035" windowHeight="11640" tabRatio="984" firstSheet="1" activeTab="15"/>
  </bookViews>
  <sheets>
    <sheet name="ΧΜΤΡΓ" sheetId="2" r:id="rId1"/>
    <sheet name="ΚΑΘΡ" sheetId="3" r:id="rId2"/>
    <sheet name="ΣΚΥΡΔ" sheetId="4" r:id="rId3"/>
    <sheet name="ΤΟΙΧ" sheetId="5" r:id="rId4"/>
    <sheet name="EΠΧ-επενδ" sheetId="6" r:id="rId5"/>
    <sheet name="ΔΑΠ" sheetId="7" r:id="rId6"/>
    <sheet name="ΚΟΥΦ" sheetId="8" r:id="rId7"/>
    <sheet name="ΝΤΛ-μον" sheetId="9" r:id="rId8"/>
    <sheet name="ΜΡΜκλιμΥΑΛψευδ" sheetId="10" r:id="rId9"/>
    <sheet name="ΕΠΙΚΑΛ στηθ" sheetId="11" r:id="rId10"/>
    <sheet name="ΧΡΜ-διαφρ" sheetId="12" r:id="rId11"/>
    <sheet name="ΠΕΡΓπεριφρξ WCυδραυλ" sheetId="13" r:id="rId12"/>
    <sheet name="ΘψΦΑηλ LIFTδιαφΠΡΒΛ" sheetId="14" r:id="rId13"/>
    <sheet name="ΟΜΑΔΟΠΟΙΗΣΗ ΑΥΘΑΙΡΕΣΙΩΝ" sheetId="16" r:id="rId14"/>
    <sheet name="ΑΝΑΛΥΤΙΚΟΣ" sheetId="17" r:id="rId15"/>
    <sheet name="οδηγιες" sheetId="18" r:id="rId16"/>
  </sheets>
  <definedNames>
    <definedName name="Α">ΧΜΤΡΓ!$L$3</definedName>
    <definedName name="ΑΑ">ΧΜΤΡΓ!$F$8</definedName>
    <definedName name="ΑΑΑ">ΧΜΤΡΓ!$K$4:$K$6</definedName>
    <definedName name="ΑΒ">'ΟΜΑΔΟΠΟΙΗΣΗ ΑΥΘΑΙΡΕΣΙΩΝ'!$B$2:$B$30</definedName>
    <definedName name="ΒΒ">ΧΜΤΡΓ!$K$3:$K$6</definedName>
    <definedName name="ΟΚ">'ΟΜΑΔΟΠΟΙΗΣΗ ΑΥΘΑΙΡΕΣΙΩΝ'!#REF!</definedName>
    <definedName name="ΠΑΡΑΒΑΣΕΙΣ">'ΟΜΑΔΟΠΟΙΗΣΗ ΑΥΘΑΙΡΕΣΙΩΝ'!$B$2:$B$31</definedName>
  </definedNames>
  <calcPr calcId="124519"/>
</workbook>
</file>

<file path=xl/calcChain.xml><?xml version="1.0" encoding="utf-8"?>
<calcChain xmlns="http://schemas.openxmlformats.org/spreadsheetml/2006/main">
  <c r="H4" i="17"/>
  <c r="I4" s="1"/>
  <c r="H16" l="1"/>
  <c r="I10"/>
  <c r="I17" i="14"/>
  <c r="I12"/>
  <c r="I8"/>
  <c r="I6"/>
  <c r="I20" i="13"/>
  <c r="I19"/>
  <c r="I18"/>
  <c r="I17"/>
  <c r="I13"/>
  <c r="I8"/>
  <c r="I14" i="12"/>
  <c r="I16" i="10"/>
  <c r="I9"/>
  <c r="I8" i="9"/>
  <c r="I10" i="6"/>
  <c r="G7" i="3"/>
  <c r="G13" i="2"/>
  <c r="G5" i="3"/>
  <c r="G9" i="2"/>
  <c r="G14"/>
  <c r="G12"/>
  <c r="G21" i="14"/>
  <c r="G11" i="2"/>
  <c r="G8" i="3"/>
  <c r="G12"/>
  <c r="G10"/>
  <c r="G16" i="2"/>
  <c r="G11" i="3"/>
  <c r="G15" i="2"/>
  <c r="G14" i="3"/>
  <c r="G10" i="2"/>
  <c r="G13" i="3"/>
  <c r="G6"/>
  <c r="G9"/>
  <c r="G10" i="7"/>
  <c r="H10" l="1"/>
  <c r="H21" i="14"/>
  <c r="G20"/>
  <c r="G19"/>
  <c r="I16" i="17" l="1"/>
  <c r="I6" s="1"/>
  <c r="H20" i="14"/>
  <c r="H19"/>
  <c r="G14"/>
  <c r="G16"/>
  <c r="G18"/>
  <c r="H18" l="1"/>
  <c r="H16"/>
  <c r="H14"/>
  <c r="G11"/>
  <c r="G10"/>
  <c r="G13"/>
  <c r="H13" l="1"/>
  <c r="H11"/>
  <c r="H10"/>
  <c r="G7"/>
  <c r="G5"/>
  <c r="G9"/>
  <c r="H9" l="1"/>
  <c r="H7"/>
  <c r="H5"/>
  <c r="G4"/>
  <c r="H4" l="1"/>
  <c r="G20" i="13"/>
  <c r="H20" l="1"/>
  <c r="G19"/>
  <c r="H19" l="1"/>
  <c r="G18"/>
  <c r="G16"/>
  <c r="H18" l="1"/>
  <c r="H16"/>
  <c r="G15"/>
  <c r="H15" l="1"/>
  <c r="G14"/>
  <c r="G12"/>
  <c r="H14" l="1"/>
  <c r="H12"/>
  <c r="G11"/>
  <c r="H11" l="1"/>
  <c r="G10"/>
  <c r="H10" l="1"/>
  <c r="G7"/>
  <c r="G9"/>
  <c r="H9" l="1"/>
  <c r="H7"/>
  <c r="G6"/>
  <c r="H6" l="1"/>
  <c r="G5"/>
  <c r="H5" l="1"/>
  <c r="G4"/>
  <c r="H4" l="1"/>
  <c r="G18" i="12"/>
  <c r="H18" l="1"/>
  <c r="G17"/>
  <c r="H17" l="1"/>
  <c r="G16"/>
  <c r="H16" l="1"/>
  <c r="G15"/>
  <c r="G13"/>
  <c r="H15" l="1"/>
  <c r="H13"/>
  <c r="G11"/>
  <c r="G12"/>
  <c r="H12" l="1"/>
  <c r="H11"/>
  <c r="G9"/>
  <c r="G10"/>
  <c r="H10" l="1"/>
  <c r="H9"/>
  <c r="G8"/>
  <c r="G7"/>
  <c r="H8" l="1"/>
  <c r="H7"/>
  <c r="G6"/>
  <c r="G5"/>
  <c r="H6" l="1"/>
  <c r="H5"/>
  <c r="G17" i="11"/>
  <c r="G4" i="12"/>
  <c r="H4" l="1"/>
  <c r="H17" i="11"/>
  <c r="G16"/>
  <c r="H16" l="1"/>
  <c r="G14"/>
  <c r="G15"/>
  <c r="H15" l="1"/>
  <c r="H14"/>
  <c r="G13"/>
  <c r="H13" l="1"/>
  <c r="G12"/>
  <c r="G10"/>
  <c r="G9"/>
  <c r="H12" l="1"/>
  <c r="H10"/>
  <c r="H9"/>
  <c r="G8"/>
  <c r="G7"/>
  <c r="H8" l="1"/>
  <c r="H7"/>
  <c r="G6"/>
  <c r="G5"/>
  <c r="H6" l="1"/>
  <c r="H5"/>
  <c r="G4"/>
  <c r="H4" l="1"/>
  <c r="G16" i="10"/>
  <c r="H16" l="1"/>
  <c r="G14"/>
  <c r="G15"/>
  <c r="H15" l="1"/>
  <c r="H14"/>
  <c r="G13"/>
  <c r="G11"/>
  <c r="H13" l="1"/>
  <c r="H11"/>
  <c r="G10"/>
  <c r="G8"/>
  <c r="H10" l="1"/>
  <c r="H8"/>
  <c r="G5"/>
  <c r="G7"/>
  <c r="H7" l="1"/>
  <c r="H5"/>
  <c r="G4"/>
  <c r="H4" l="1"/>
  <c r="G13" i="9"/>
  <c r="H13" l="1"/>
  <c r="G12"/>
  <c r="H12" l="1"/>
  <c r="G11"/>
  <c r="H11" l="1"/>
  <c r="G10"/>
  <c r="H10" l="1"/>
  <c r="G9"/>
  <c r="H9" l="1"/>
  <c r="G7"/>
  <c r="H7" l="1"/>
  <c r="G6"/>
  <c r="H6" l="1"/>
  <c r="G5"/>
  <c r="H5" l="1"/>
  <c r="G4"/>
  <c r="H4" l="1"/>
  <c r="G19" i="8"/>
  <c r="G8"/>
  <c r="G6"/>
  <c r="G15" i="7"/>
  <c r="G11" i="8"/>
  <c r="G13"/>
  <c r="G22"/>
  <c r="G17"/>
  <c r="G20"/>
  <c r="G21"/>
  <c r="G16" i="7"/>
  <c r="G9" i="8"/>
  <c r="G4"/>
  <c r="G16"/>
  <c r="G14"/>
  <c r="G10"/>
  <c r="G18"/>
  <c r="G24"/>
  <c r="G12"/>
  <c r="G23"/>
  <c r="G5"/>
  <c r="G7"/>
  <c r="G15"/>
  <c r="H4" l="1"/>
  <c r="H5"/>
  <c r="H6"/>
  <c r="H7"/>
  <c r="H8"/>
  <c r="H9"/>
  <c r="H10"/>
  <c r="H11"/>
  <c r="H12"/>
  <c r="H13"/>
  <c r="H14"/>
  <c r="H15"/>
  <c r="H16"/>
  <c r="H17"/>
  <c r="H18"/>
  <c r="H19"/>
  <c r="H20"/>
  <c r="H21"/>
  <c r="H23"/>
  <c r="H22"/>
  <c r="H24"/>
  <c r="H16" i="7"/>
  <c r="H15"/>
  <c r="G14"/>
  <c r="H14" l="1"/>
  <c r="G13"/>
  <c r="H13" l="1"/>
  <c r="G12"/>
  <c r="H12" l="1"/>
  <c r="G11"/>
  <c r="H11" l="1"/>
  <c r="G9"/>
  <c r="H9" l="1"/>
  <c r="G8"/>
  <c r="H8" l="1"/>
  <c r="G7"/>
  <c r="H7" l="1"/>
  <c r="G6"/>
  <c r="H6" l="1"/>
  <c r="G5"/>
  <c r="H5" l="1"/>
  <c r="G4"/>
  <c r="H4" l="1"/>
  <c r="H16" i="6" l="1"/>
  <c r="G15"/>
  <c r="H15" l="1"/>
  <c r="G14"/>
  <c r="H14" l="1"/>
  <c r="G13"/>
  <c r="H13" l="1"/>
  <c r="G12"/>
  <c r="H12" l="1"/>
  <c r="G11"/>
  <c r="H11" l="1"/>
  <c r="G9"/>
  <c r="H9" l="1"/>
  <c r="G8"/>
  <c r="H8" l="1"/>
  <c r="G7"/>
  <c r="H7" l="1"/>
  <c r="G6"/>
  <c r="H6" l="1"/>
  <c r="G5"/>
  <c r="H5" l="1"/>
  <c r="G4"/>
  <c r="H4" l="1"/>
  <c r="G15" i="5"/>
  <c r="G14"/>
  <c r="H17" i="6" l="1"/>
  <c r="H15" i="5"/>
  <c r="H14"/>
  <c r="G13"/>
  <c r="H13" l="1"/>
  <c r="G12"/>
  <c r="H12" l="1"/>
  <c r="G11"/>
  <c r="H11" l="1"/>
  <c r="G10"/>
  <c r="H10" l="1"/>
  <c r="G9"/>
  <c r="H9" l="1"/>
  <c r="G8"/>
  <c r="H8" l="1"/>
  <c r="G7"/>
  <c r="H7" l="1"/>
  <c r="G6"/>
  <c r="H6" l="1"/>
  <c r="G5"/>
  <c r="H5" l="1"/>
  <c r="G4"/>
  <c r="H4" l="1"/>
  <c r="G14" i="4"/>
  <c r="G9"/>
  <c r="G10"/>
  <c r="G5"/>
  <c r="G8"/>
  <c r="G7"/>
  <c r="G11"/>
  <c r="G4"/>
  <c r="G12"/>
  <c r="G6"/>
  <c r="G13"/>
  <c r="H16" i="5" l="1"/>
  <c r="H5" i="3"/>
  <c r="H6"/>
  <c r="H7"/>
  <c r="H8"/>
  <c r="H9"/>
  <c r="H10"/>
  <c r="H11"/>
  <c r="H13"/>
  <c r="H12"/>
  <c r="H4" i="4"/>
  <c r="H14" i="3"/>
  <c r="H5" i="4"/>
  <c r="H6"/>
  <c r="H7"/>
  <c r="H8"/>
  <c r="H9"/>
  <c r="H10"/>
  <c r="H11"/>
  <c r="H12"/>
  <c r="H13"/>
  <c r="H14"/>
  <c r="H15" l="1"/>
  <c r="H15" i="3"/>
  <c r="H16" i="2"/>
  <c r="H15" l="1"/>
  <c r="H14" l="1"/>
  <c r="H13" l="1"/>
  <c r="H12" l="1"/>
  <c r="H11" l="1"/>
  <c r="H10" l="1"/>
  <c r="H9" l="1"/>
  <c r="H17" l="1"/>
  <c r="H18" l="1"/>
  <c r="H4" i="3" l="1"/>
  <c r="H16" l="1"/>
  <c r="H3" i="4" l="1"/>
  <c r="H16" l="1"/>
  <c r="H3" i="5" l="1"/>
  <c r="H17" l="1"/>
  <c r="H3" i="6" l="1"/>
  <c r="H18" l="1"/>
  <c r="H3" i="7" l="1"/>
  <c r="I7" i="17" l="1"/>
  <c r="H3" i="2" l="1"/>
  <c r="H4" l="1"/>
  <c r="H6" l="1"/>
</calcChain>
</file>

<file path=xl/comments1.xml><?xml version="1.0" encoding="utf-8"?>
<comments xmlns="http://schemas.openxmlformats.org/spreadsheetml/2006/main">
  <authors>
    <author>MPINHS</author>
    <author>User</author>
  </authors>
  <commentList>
    <comment ref="H4" authorId="0">
      <text>
        <r>
          <rPr>
            <b/>
            <sz val="8"/>
            <color indexed="81"/>
            <rFont val="Tahoma"/>
            <family val="2"/>
            <charset val="161"/>
          </rPr>
          <t>AN ANAΛΥΤΙΚΟ=0
ΤΟΤΕ ΠΑΡΑΒΑΣΕΙΣ=0)</t>
        </r>
      </text>
    </comment>
    <comment ref="F7" authorId="1">
      <text>
        <r>
          <rPr>
            <b/>
            <sz val="9"/>
            <color indexed="81"/>
            <rFont val="Tahoma"/>
            <family val="2"/>
            <charset val="161"/>
          </rPr>
          <t>ΔΕΝ ΑΛΛΑΖΩ</t>
        </r>
      </text>
    </comment>
    <comment ref="F8" authorId="0">
      <text>
        <r>
          <rPr>
            <b/>
            <sz val="8"/>
            <color indexed="81"/>
            <rFont val="Tahoma"/>
            <family val="2"/>
            <charset val="161"/>
          </rPr>
          <t>ΓΡΑΦΩ ΤΙΣ ΠΡΑΞΕΙΣ ΥΠΟΛΟΓΙΣΜΟΥ ΠΟΣΟΤΗΤΑΣ ΣΕ ΠΑΡΕΝΘΕΣΗ ΚΑΙ ΑΝΤΙΣΤΟΙΧΙΑ ΜΕ ΤΟ ΔΙΠΛΑΝΟ ΣΧΟΛΙΟ (ΙΔΙΑ ΘΕΣΗ ) ΑΝΑΜΕΣΑ ΣΕ ΠΑΡΕΝΘΕΣΕΙΣ ΒΑΖΩ + ΤΕΛΕΙΩΝΩ ΤΗΝ ΚΆΘΕ ΠΑΡΑΒΑΣΗ ΚΑΙ ΜΕΤΑ ΠΑΩ ΣΕ ΑΛΛΗ
ΚΑΘΕ ΠΑΡΑΒΑΣΗ ΜΕ ΑΛΛΟ ΧΡΩΜΑ ΠΟΥ ΝΑ ΕΚΤΥΠΩΝΕΤΕ ΣΕ ΗP 4500</t>
        </r>
      </text>
    </comment>
    <comment ref="F9" authorId="0">
      <text>
        <r>
          <rPr>
            <b/>
            <sz val="8"/>
            <color indexed="81"/>
            <rFont val="Tahoma"/>
            <family val="2"/>
            <charset val="161"/>
          </rPr>
          <t>ΓΡΑΦΩ ΤΙΣ ΠΡΑΞΕΙΣ ΥΠΟΛΟΓΙΣΜΟΥ ΠΟΣΟΤΗΤΑΣ ΣΕ ΠΑΡΕΝΘΕΣΗ ΚΑΙ ΑΝΤΙΣΤΟΙΧΙΑ ΜΕ ΤΟ ΔΙΠΛΑΝΟ ΣΧΟΛΙΟ (ΙΔΙΑ ΘΕΣΗ ) ΑΝΑΜΕΣΑ ΣΕ ΠΑΡΕΝΘΕΣΕΙΣ ΒΑΖΩ + ΤΕΛΕΙΩΝΩ ΤΗΝ ΚΆΘΕ ΠΑΡΑΒΑΣΗ ΚΑΙ ΜΕΤΑ ΠΑΩ ΣΕ ΑΛΛΗ
ΚΑΘΕ ΠΑΡΑΒΑΣΗ ΜΕ ΑΛΛΟ ΧΡΩΜΑ ΠΟΥ ΝΑ ΕΚΤΥΠΩΝΕΤΕ ΣΕ ΗP 4500</t>
        </r>
      </text>
    </comment>
  </commentList>
</comments>
</file>

<file path=xl/comments10.xml><?xml version="1.0" encoding="utf-8"?>
<comments xmlns="http://schemas.openxmlformats.org/spreadsheetml/2006/main">
  <authors>
    <author>MPINHS</author>
  </authors>
  <commentList>
    <comment ref="F3" authorId="0">
      <text>
        <r>
          <rPr>
            <b/>
            <sz val="8"/>
            <color indexed="81"/>
            <rFont val="Tahoma"/>
            <family val="2"/>
            <charset val="161"/>
          </rPr>
          <t>ΓΡΑΦΩ ΤΙΣ ΠΡΑΞΕΙΣ ΥΠΟΛΟΓΙΣΜΟΥ ΠΟΣΟΤΗΤΑΣ ΣΕ ΠΑΡΕΝΘΕΣΗ ΚΑΙ ΑΝΤΙΣΤΟΙΧΙΑ ΜΕ ΤΟ ΔΙΠΛΑΝΟ ΣΧΟΛΙΟ (ΙΔΙΑ ΘΕΣΗ ) ΑΝΑΜΕΣΑ ΣΕ ΠΑΡΕΝΘΕΣΕΙΣ ΒΑΖΩ + ΤΕΛΕΙΩΝΩ ΤΗΝ ΚΆΘΕ ΠΑΡΑΒΑΣΗ ΚΑΙ ΜΕΤΑ ΠΑΩ ΣΕ ΑΛΛΗ
ΚΑΘΕ ΠΑΡΑΒΑΣΗ ΜΕ ΑΛΛΟ ΧΡΩΜΑ ΠΟΥ ΝΑ ΕΚΤΥΠΩΝΕΤΕ ΣΕ ΗP 4500</t>
        </r>
      </text>
    </comment>
  </commentList>
</comments>
</file>

<file path=xl/comments11.xml><?xml version="1.0" encoding="utf-8"?>
<comments xmlns="http://schemas.openxmlformats.org/spreadsheetml/2006/main">
  <authors>
    <author>MPINHS</author>
  </authors>
  <commentList>
    <comment ref="F3" authorId="0">
      <text>
        <r>
          <rPr>
            <b/>
            <sz val="8"/>
            <color indexed="81"/>
            <rFont val="Tahoma"/>
            <family val="2"/>
            <charset val="161"/>
          </rPr>
          <t>ΓΡΑΦΩ ΤΙΣ ΠΡΑΞΕΙΣ ΥΠΟΛΟΓΙΣΜΟΥ ΠΟΣΟΤΗΤΑΣ ΣΕ ΠΑΡΕΝΘΕΣΗ ΚΑΙ ΑΝΤΙΣΤΟΙΧΙΑ ΜΕ ΤΟ ΔΙΠΛΑΝΟ ΣΧΟΛΙΟ (ΙΔΙΑ ΘΕΣΗ ) ΑΝΑΜΕΣΑ ΣΕ ΠΑΡΕΝΘΕΣΕΙΣ ΒΑΖΩ + ΤΕΛΕΙΩΝΩ ΤΗΝ ΚΆΘΕ ΠΑΡΑΒΑΣΗ ΚΑΙ ΜΕΤΑ ΠΑΩ ΣΕ ΑΛΛΗ
ΚΑΘΕ ΠΑΡΑΒΑΣΗ ΜΕ ΑΛΛΟ ΧΡΩΜΑ ΠΟΥ ΝΑ ΕΚΤΥΠΩΝΕΤΕ ΣΕ ΗP 4500</t>
        </r>
      </text>
    </comment>
  </commentList>
</comments>
</file>

<file path=xl/comments12.xml><?xml version="1.0" encoding="utf-8"?>
<comments xmlns="http://schemas.openxmlformats.org/spreadsheetml/2006/main">
  <authors>
    <author>MPINHS</author>
  </authors>
  <commentList>
    <comment ref="F3" authorId="0">
      <text>
        <r>
          <rPr>
            <b/>
            <sz val="8"/>
            <color indexed="81"/>
            <rFont val="Tahoma"/>
            <family val="2"/>
            <charset val="161"/>
          </rPr>
          <t>ΓΡΑΦΩ ΤΙΣ ΠΡΑΞΕΙΣ ΥΠΟΛΟΓΙΣΜΟΥ ΠΟΣΟΤΗΤΑΣ ΣΕ ΠΑΡΕΝΘΕΣΗ ΚΑΙ ΑΝΤΙΣΤΟΙΧΙΑ ΜΕ ΤΟ ΔΙΠΛΑΝΟ ΣΧΟΛΙΟ (ΙΔΙΑ ΘΕΣΗ ) ΑΝΑΜΕΣΑ ΣΕ ΠΑΡΕΝΘΕΣΕΙΣ ΒΑΖΩ + ΤΕΛΕΙΩΝΩ ΤΗΝ ΚΆΘΕ ΠΑΡΑΒΑΣΗ ΚΑΙ ΜΕΤΑ ΠΑΩ ΣΕ ΑΛΛΗ
ΚΑΘΕ ΠΑΡΑΒΑΣΗ ΜΕ ΑΛΛΟ ΧΡΩΜΑ ΠΟΥ ΝΑ ΕΚΤΥΠΩΝΕΤΕ ΣΕ ΗP 4500</t>
        </r>
      </text>
    </comment>
  </commentList>
</comments>
</file>

<file path=xl/comments13.xml><?xml version="1.0" encoding="utf-8"?>
<comments xmlns="http://schemas.openxmlformats.org/spreadsheetml/2006/main">
  <authors>
    <author>User</author>
  </authors>
  <commentList>
    <comment ref="B4" authorId="0">
      <text>
        <r>
          <rPr>
            <b/>
            <sz val="9"/>
            <color indexed="81"/>
            <rFont val="Tahoma"/>
            <family val="2"/>
            <charset val="161"/>
          </rPr>
          <t>ΣΧΟΛΙΟ:</t>
        </r>
      </text>
    </comment>
  </commentList>
</comments>
</file>

<file path=xl/comments14.xml><?xml version="1.0" encoding="utf-8"?>
<comments xmlns="http://schemas.openxmlformats.org/spreadsheetml/2006/main">
  <authors>
    <author>User</author>
  </authors>
  <commentList>
    <comment ref="F1" authorId="0">
      <text>
        <r>
          <rPr>
            <b/>
            <sz val="9"/>
            <color indexed="81"/>
            <rFont val="Tahoma"/>
            <family val="2"/>
            <charset val="161"/>
          </rPr>
          <t>ΔΕΝ ΑΛΛΑΖΩ</t>
        </r>
      </text>
    </comment>
    <comment ref="F11" authorId="0">
      <text>
        <r>
          <rPr>
            <b/>
            <sz val="9"/>
            <color indexed="81"/>
            <rFont val="Tahoma"/>
            <family val="2"/>
            <charset val="161"/>
          </rPr>
          <t>ΔΕΝ ΑΛΛΑΖΩ</t>
        </r>
      </text>
    </comment>
  </commentList>
</comments>
</file>

<file path=xl/comments2.xml><?xml version="1.0" encoding="utf-8"?>
<comments xmlns="http://schemas.openxmlformats.org/spreadsheetml/2006/main">
  <authors>
    <author>MPINHS</author>
  </authors>
  <commentList>
    <comment ref="F4" authorId="0">
      <text>
        <r>
          <rPr>
            <b/>
            <sz val="8"/>
            <color indexed="81"/>
            <rFont val="Tahoma"/>
            <family val="2"/>
            <charset val="161"/>
          </rPr>
          <t>ΓΡΑΦΩ ΤΙΣ ΠΡΑΞΕΙΣ ΥΠΟΛΟΓΙΣΜΟΥ ΠΟΣΟΤΗΤΑΣ ΣΕ ΠΑΡΕΝΘΕΣΗ ΚΑΙ ΑΝΤΙΣΤΟΙΧΙΑ ΜΕ ΤΟ ΔΙΠΛΑΝΟ ΣΧΟΛΙΟ (ΙΔΙΑ ΘΕΣΗ ) ΑΝΑΜΕΣΑ ΣΕ ΠΑΡΕΝΘΕΣΕΙΣ ΒΑΖΩ + ΤΕΛΕΙΩΝΩ ΤΗΝ ΚΆΘΕ ΠΑΡΑΒΑΣΗ ΚΑΙ ΜΕΤΑ ΠΑΩ ΣΕ ΑΛΛΗ
ΚΑΘΕ ΠΑΡΑΒΑΣΗ ΜΕ ΑΛΛΟ ΧΡΩΜΑ ΠΟΥ ΝΑ ΕΚΤΥΠΩΝΕΤΕ ΣΕ ΗP 4500</t>
        </r>
      </text>
    </comment>
  </commentList>
</comments>
</file>

<file path=xl/comments3.xml><?xml version="1.0" encoding="utf-8"?>
<comments xmlns="http://schemas.openxmlformats.org/spreadsheetml/2006/main">
  <authors>
    <author>MPINHS</author>
  </authors>
  <commentList>
    <comment ref="F3" authorId="0">
      <text>
        <r>
          <rPr>
            <b/>
            <sz val="8"/>
            <color indexed="81"/>
            <rFont val="Tahoma"/>
            <family val="2"/>
            <charset val="161"/>
          </rPr>
          <t>ΓΡΑΦΩ ΤΙΣ ΠΡΑΞΕΙΣ ΥΠΟΛΟΓΙΣΜΟΥ ΠΟΣΟΤΗΤΑΣ ΣΕ ΠΑΡΕΝΘΕΣΗ ΚΑΙ ΑΝΤΙΣΤΟΙΧΙΑ ΜΕ ΤΟ ΔΙΠΛΑΝΟ ΣΧΟΛΙΟ (ΙΔΙΑ ΘΕΣΗ ) ΑΝΑΜΕΣΑ ΣΕ ΠΑΡΕΝΘΕΣΕΙΣ ΒΑΖΩ + ΤΕΛΕΙΩΝΩ ΤΗΝ ΚΆΘΕ ΠΑΡΑΒΑΣΗ ΚΑΙ ΜΕΤΑ ΠΑΩ ΣΕ ΑΛΛΗ
ΚΑΘΕ ΠΑΡΑΒΑΣΗ ΜΕ ΑΛΛΟ ΧΡΩΜΑ ΠΟΥ ΝΑ ΕΚΤΥΠΩΝΕΤΕ ΣΕ ΗP 4500</t>
        </r>
      </text>
    </comment>
  </commentList>
</comments>
</file>

<file path=xl/comments4.xml><?xml version="1.0" encoding="utf-8"?>
<comments xmlns="http://schemas.openxmlformats.org/spreadsheetml/2006/main">
  <authors>
    <author>MPINHS</author>
  </authors>
  <commentList>
    <comment ref="F3" authorId="0">
      <text>
        <r>
          <rPr>
            <b/>
            <sz val="8"/>
            <color indexed="81"/>
            <rFont val="Tahoma"/>
            <family val="2"/>
            <charset val="161"/>
          </rPr>
          <t>ΓΡΑΦΩ ΤΙΣ ΠΡΑΞΕΙΣ ΥΠΟΛΟΓΙΣΜΟΥ ΠΟΣΟΤΗΤΑΣ ΣΕ ΠΑΡΕΝΘΕΣΗ ΚΑΙ ΑΝΤΙΣΤΟΙΧΙΑ ΜΕ ΤΟ ΔΙΠΛΑΝΟ ΣΧΟΛΙΟ (ΙΔΙΑ ΘΕΣΗ ) ΑΝΑΜΕΣΑ ΣΕ ΠΑΡΕΝΘΕΣΕΙΣ ΒΑΖΩ + ΤΕΛΕΙΩΝΩ ΤΗΝ ΚΆΘΕ ΠΑΡΑΒΑΣΗ ΚΑΙ ΜΕΤΑ ΠΑΩ ΣΕ ΑΛΛΗ
ΚΑΘΕ ΠΑΡΑΒΑΣΗ ΜΕ ΑΛΛΟ ΧΡΩΜΑ ΠΟΥ ΝΑ ΕΚΤΥΠΩΝΕΤΕ ΣΕ ΗP 4500</t>
        </r>
      </text>
    </comment>
  </commentList>
</comments>
</file>

<file path=xl/comments5.xml><?xml version="1.0" encoding="utf-8"?>
<comments xmlns="http://schemas.openxmlformats.org/spreadsheetml/2006/main">
  <authors>
    <author>MPINHS</author>
  </authors>
  <commentList>
    <comment ref="F3" authorId="0">
      <text>
        <r>
          <rPr>
            <b/>
            <sz val="8"/>
            <color indexed="81"/>
            <rFont val="Tahoma"/>
            <family val="2"/>
            <charset val="161"/>
          </rPr>
          <t>ΓΡΑΦΩ ΤΙΣ ΠΡΑΞΕΙΣ ΥΠΟΛΟΓΙΣΜΟΥ ΠΟΣΟΤΗΤΑΣ ΣΕ ΠΑΡΕΝΘΕΣΗ ΚΑΙ ΑΝΤΙΣΤΟΙΧΙΑ ΜΕ ΤΟ ΔΙΠΛΑΝΟ ΣΧΟΛΙΟ (ΙΔΙΑ ΘΕΣΗ ) ΑΝΑΜΕΣΑ ΣΕ ΠΑΡΕΝΘΕΣΕΙΣ ΒΑΖΩ + ΤΕΛΕΙΩΝΩ ΤΗΝ ΚΆΘΕ ΠΑΡΑΒΑΣΗ ΚΑΙ ΜΕΤΑ ΠΑΩ ΣΕ ΑΛΛΗ
ΚΑΘΕ ΠΑΡΑΒΑΣΗ ΜΕ ΑΛΛΟ ΧΡΩΜΑ ΠΟΥ ΝΑ ΕΚΤΥΠΩΝΕΤΕ ΣΕ ΗP 4500</t>
        </r>
      </text>
    </comment>
  </commentList>
</comments>
</file>

<file path=xl/comments6.xml><?xml version="1.0" encoding="utf-8"?>
<comments xmlns="http://schemas.openxmlformats.org/spreadsheetml/2006/main">
  <authors>
    <author>MPINHS</author>
  </authors>
  <commentList>
    <comment ref="F3" authorId="0">
      <text>
        <r>
          <rPr>
            <b/>
            <sz val="8"/>
            <color indexed="81"/>
            <rFont val="Tahoma"/>
            <family val="2"/>
            <charset val="161"/>
          </rPr>
          <t>ΓΡΑΦΩ ΤΙΣ ΠΡΑΞΕΙΣ ΥΠΟΛΟΓΙΣΜΟΥ ΠΟΣΟΤΗΤΑΣ ΣΕ ΠΑΡΕΝΘΕΣΗ ΚΑΙ ΑΝΤΙΣΤΟΙΧΙΑ ΜΕ ΤΟ ΔΙΠΛΑΝΟ ΣΧΟΛΙΟ (ΙΔΙΑ ΘΕΣΗ ) ΑΝΑΜΕΣΑ ΣΕ ΠΑΡΕΝΘΕΣΕΙΣ ΒΑΖΩ + ΤΕΛΕΙΩΝΩ ΤΗΝ ΚΆΘΕ ΠΑΡΑΒΑΣΗ ΚΑΙ ΜΕΤΑ ΠΑΩ ΣΕ ΑΛΛΗ
ΚΑΘΕ ΠΑΡΑΒΑΣΗ ΜΕ ΑΛΛΟ ΧΡΩΜΑ ΠΟΥ ΝΑ ΕΚΤΥΠΩΝΕΤΕ ΣΕ ΗP 4500</t>
        </r>
      </text>
    </comment>
  </commentList>
</comments>
</file>

<file path=xl/comments7.xml><?xml version="1.0" encoding="utf-8"?>
<comments xmlns="http://schemas.openxmlformats.org/spreadsheetml/2006/main">
  <authors>
    <author>MPINHS</author>
  </authors>
  <commentList>
    <comment ref="F3" authorId="0">
      <text>
        <r>
          <rPr>
            <b/>
            <sz val="8"/>
            <color indexed="81"/>
            <rFont val="Tahoma"/>
            <family val="2"/>
            <charset val="161"/>
          </rPr>
          <t>ΓΡΑΦΩ ΤΙΣ ΠΡΑΞΕΙΣ ΥΠΟΛΟΓΙΣΜΟΥ ΠΟΣΟΤΗΤΑΣ ΣΕ ΠΑΡΕΝΘΕΣΗ ΚΑΙ ΑΝΤΙΣΤΟΙΧΙΑ ΜΕ ΤΟ ΔΙΠΛΑΝΟ ΣΧΟΛΙΟ (ΙΔΙΑ ΘΕΣΗ ) ΑΝΑΜΕΣΑ ΣΕ ΠΑΡΕΝΘΕΣΕΙΣ ΒΑΖΩ + ΤΕΛΕΙΩΝΩ ΤΗΝ ΚΆΘΕ ΠΑΡΑΒΑΣΗ ΚΑΙ ΜΕΤΑ ΠΑΩ ΣΕ ΑΛΛΗ
ΚΑΘΕ ΠΑΡΑΒΑΣΗ ΜΕ ΑΛΛΟ ΧΡΩΜΑ ΠΟΥ ΝΑ ΕΚΤΥΠΩΝΕΤΕ ΣΕ ΗP 4500</t>
        </r>
      </text>
    </comment>
  </commentList>
</comments>
</file>

<file path=xl/comments8.xml><?xml version="1.0" encoding="utf-8"?>
<comments xmlns="http://schemas.openxmlformats.org/spreadsheetml/2006/main">
  <authors>
    <author>MPINHS</author>
  </authors>
  <commentList>
    <comment ref="F3" authorId="0">
      <text>
        <r>
          <rPr>
            <b/>
            <sz val="8"/>
            <color indexed="81"/>
            <rFont val="Tahoma"/>
            <family val="2"/>
            <charset val="161"/>
          </rPr>
          <t>ΓΡΑΦΩ ΤΙΣ ΠΡΑΞΕΙΣ ΥΠΟΛΟΓΙΣΜΟΥ ΠΟΣΟΤΗΤΑΣ ΣΕ ΠΑΡΕΝΘΕΣΗ ΚΑΙ ΑΝΤΙΣΤΟΙΧΙΑ ΜΕ ΤΟ ΔΙΠΛΑΝΟ ΣΧΟΛΙΟ (ΙΔΙΑ ΘΕΣΗ ) ΑΝΑΜΕΣΑ ΣΕ ΠΑΡΕΝΘΕΣΕΙΣ ΒΑΖΩ + ΤΕΛΕΙΩΝΩ ΤΗΝ ΚΆΘΕ ΠΑΡΑΒΑΣΗ ΚΑΙ ΜΕΤΑ ΠΑΩ ΣΕ ΑΛΛΗ
ΚΑΘΕ ΠΑΡΑΒΑΣΗ ΜΕ ΑΛΛΟ ΧΡΩΜΑ ΠΟΥ ΝΑ ΕΚΤΥΠΩΝΕΤΕ ΣΕ ΗP 4500</t>
        </r>
      </text>
    </comment>
  </commentList>
</comments>
</file>

<file path=xl/comments9.xml><?xml version="1.0" encoding="utf-8"?>
<comments xmlns="http://schemas.openxmlformats.org/spreadsheetml/2006/main">
  <authors>
    <author>MPINHS</author>
  </authors>
  <commentList>
    <comment ref="F3" authorId="0">
      <text>
        <r>
          <rPr>
            <b/>
            <sz val="8"/>
            <color indexed="81"/>
            <rFont val="Tahoma"/>
            <family val="2"/>
            <charset val="161"/>
          </rPr>
          <t>ΓΡΑΦΩ ΤΙΣ ΠΡΑΞΕΙΣ ΥΠΟΛΟΓΙΣΜΟΥ ΠΟΣΟΤΗΤΑΣ ΣΕ ΠΑΡΕΝΘΕΣΗ ΚΑΙ ΑΝΤΙΣΤΟΙΧΙΑ ΜΕ ΤΟ ΔΙΠΛΑΝΟ ΣΧΟΛΙΟ (ΙΔΙΑ ΘΕΣΗ ) ΑΝΑΜΕΣΑ ΣΕ ΠΑΡΕΝΘΕΣΕΙΣ ΒΑΖΩ + ΤΕΛΕΙΩΝΩ ΤΗΝ ΚΆΘΕ ΠΑΡΑΒΑΣΗ ΚΑΙ ΜΕΤΑ ΠΑΩ ΣΕ ΑΛΛΗ
ΚΑΘΕ ΠΑΡΑΒΑΣΗ ΜΕ ΑΛΛΟ ΧΡΩΜΑ ΠΟΥ ΝΑ ΕΚΤΥΠΩΝΕΤΕ ΣΕ ΗP 4500</t>
        </r>
      </text>
    </comment>
  </commentList>
</comments>
</file>

<file path=xl/sharedStrings.xml><?xml version="1.0" encoding="utf-8"?>
<sst xmlns="http://schemas.openxmlformats.org/spreadsheetml/2006/main" count="879" uniqueCount="411">
  <si>
    <t>ΠΑΡΑΡΤΗΜΑ Β (ΑΝΑΛΥΤΙΚΟΙ ΠΡΟΥΠΟΛΟΓΙΣΜΟΙ Ν4178/2013)</t>
  </si>
  <si>
    <t>α/α</t>
  </si>
  <si>
    <t>Είδος Εργασίας</t>
  </si>
  <si>
    <t>Μονάδα Μέτρησης</t>
  </si>
  <si>
    <t xml:space="preserve">Τιμή Μονάδος  €   </t>
  </si>
  <si>
    <t>ποσότητα</t>
  </si>
  <si>
    <t>ΧΩΜΑΤΟΥΡΓΙΚΑ</t>
  </si>
  <si>
    <t>1,01</t>
  </si>
  <si>
    <t>Γενικές εκσκαφές γαιώδεις</t>
  </si>
  <si>
    <t>κ. μ.</t>
  </si>
  <si>
    <t>1,02</t>
  </si>
  <si>
    <t>Γενικές εκσκαφές ημιβραχώδεις</t>
  </si>
  <si>
    <t>κ.μ.</t>
  </si>
  <si>
    <t>1,03</t>
  </si>
  <si>
    <t>Γενικές εκσκαφές βραχώδεις</t>
  </si>
  <si>
    <t>1,04</t>
  </si>
  <si>
    <t>Εκσκαφές θεμελίων γαιώδεις</t>
  </si>
  <si>
    <t>1,05</t>
  </si>
  <si>
    <t>Εκσκαφές θεμελίων ημιβραχώδεις</t>
  </si>
  <si>
    <t>1,06</t>
  </si>
  <si>
    <t>Εκσκαφές θεμελίων βραχώδεις</t>
  </si>
  <si>
    <t>1,07</t>
  </si>
  <si>
    <t>Επιχώσας με προϊόντα εκσκαφής</t>
  </si>
  <si>
    <t>1,08</t>
  </si>
  <si>
    <t>Ειδικές εττιχώσεις (σκύρα κ.λπ.)</t>
  </si>
  <si>
    <t>ΚΑΘΑΙΡΕΣΕΙΣ</t>
  </si>
  <si>
    <t>2,01</t>
  </si>
  <si>
    <t>Καθαίρεση ττλινθοδομής με συνήθη κονιάματα</t>
  </si>
  <si>
    <t>2,02</t>
  </si>
  <si>
    <t>Καθαίρεση πλινθοδομών με ισχυρό κονίαμα</t>
  </si>
  <si>
    <t>2,03</t>
  </si>
  <si>
    <t>Καθαίρεση άοπλου σκυροδέματος</t>
  </si>
  <si>
    <t>2,04</t>
  </si>
  <si>
    <t>Καθαίρεση οπλισμένου σκυροδέματος</t>
  </si>
  <si>
    <t>2,05</t>
  </si>
  <si>
    <t>Καθαίρεση επιχρισμάτων</t>
  </si>
  <si>
    <t>τ. μ.</t>
  </si>
  <si>
    <t>2,06</t>
  </si>
  <si>
    <t>Καθαίρεση τοίχων δια την διαμόρφωση θυρών</t>
  </si>
  <si>
    <t>τεμ.</t>
  </si>
  <si>
    <t>2,07</t>
  </si>
  <si>
    <t>Καθαίρεση ξύλινων ή σιδηρών θυρών και παραθύρων</t>
  </si>
  <si>
    <t>τ.μ.</t>
  </si>
  <si>
    <t>2,08</t>
  </si>
  <si>
    <t>Αποξήλωοη σκελετού στέγης πάσης φύσεως</t>
  </si>
  <si>
    <t>Αποξήλωση υλικών επικάλυψης στέγης (κεραμίδια, πάνελς κ.λ.π)</t>
  </si>
  <si>
    <t>2,1</t>
  </si>
  <si>
    <t>Αποξήλωση κιγκλιδωμάτων</t>
  </si>
  <si>
    <t>ΣΚΥΡΟΔΕΜΑΤΑ</t>
  </si>
  <si>
    <t>3,01</t>
  </si>
  <si>
    <t>Οπλισμένο σκυρόδεμα</t>
  </si>
  <si>
    <t>3,02</t>
  </si>
  <si>
    <t>Ελαφρά οπλισμένο σκυρόδεμα (με πλέγμα)</t>
  </si>
  <si>
    <t>3,03</t>
  </si>
  <si>
    <t>Ελαφρο Μπετόν</t>
  </si>
  <si>
    <t>3,04</t>
  </si>
  <si>
    <t>Αοπλο σκυρόδεμα δαπέδων</t>
  </si>
  <si>
    <t>3,05</t>
  </si>
  <si>
    <t>Εξισωτικές στρώσεις</t>
  </si>
  <si>
    <t>3,06</t>
  </si>
  <si>
    <t>Σενάζ δρομικά</t>
  </si>
  <si>
    <t>μ.</t>
  </si>
  <si>
    <t>Σενάζ μπατικά</t>
  </si>
  <si>
    <t>3,09</t>
  </si>
  <si>
    <t>Μανδύας Χυτού σκυροδέματος</t>
  </si>
  <si>
    <t>3,1</t>
  </si>
  <si>
    <t>Μανδύας εκτοξευόμενου σκυροδέματος</t>
  </si>
  <si>
    <t>3,11</t>
  </si>
  <si>
    <t>Σιδηροδοκοί (ΙΡΕ, ΙΡΝ, ΗΕΒ, Κοίλοι κ.λ.π.) ως φέρων οργανισμός</t>
  </si>
  <si>
    <t>κιλό</t>
  </si>
  <si>
    <t>ΤΟΙΧΟΠΟΙΙΕΣ</t>
  </si>
  <si>
    <t>4,01</t>
  </si>
  <si>
    <t>λιθοδομές με αργούς λίθους</t>
  </si>
  <si>
    <t>4,02</t>
  </si>
  <si>
    <t>λιθοδομές με λαξευτούς λίθους</t>
  </si>
  <si>
    <t>4,03</t>
  </si>
  <si>
    <t>πλίνθοδομές δρομικές</t>
  </si>
  <si>
    <t>4,04</t>
  </si>
  <si>
    <t>πλινθοδομές μπατικές</t>
  </si>
  <si>
    <t>4,05</t>
  </si>
  <si>
    <t>τσιμεντολιθοδομές</t>
  </si>
  <si>
    <t>4,06</t>
  </si>
  <si>
    <t>Κισσηρολιθοδομές</t>
  </si>
  <si>
    <t>4,09</t>
  </si>
  <si>
    <t>τοΙχοι γυψοσανίδων απλοί</t>
  </si>
  <si>
    <t>τοίχοι γυψοσανίδων με 2 γύψους</t>
  </si>
  <si>
    <t>τσιμεντοσανίδες</t>
  </si>
  <si>
    <t>τ·μ·</t>
  </si>
  <si>
    <t>4,1</t>
  </si>
  <si>
    <t>Από ελαφρά δομικά στοιχεία τύπου ΥΤΟΝG, ΑLFΑ ΒLΟCΚ κ.λ.π.</t>
  </si>
  <si>
    <t>4,11</t>
  </si>
  <si>
    <t>Διαχωριστικοί υαλότοιχοι</t>
  </si>
  <si>
    <t>4,12</t>
  </si>
  <si>
    <t>διαχωριστικοί τοίχοι με υλικά Βιομηχανικής προέλευσης (ΜDF, μελαμίνες κ,λ.π.) σε μεταλλικό σκελετό</t>
  </si>
  <si>
    <t>ΕΠΙΧΡΙΣΜΑΤΑ</t>
  </si>
  <si>
    <t>5,01</t>
  </si>
  <si>
    <t>Ασβεστοτσιμεντοκονίάυατα τριτπά</t>
  </si>
  <si>
    <t>5,02</t>
  </si>
  <si>
    <t>Τσιμεντοκονιάματα τριπτά με διωγκωμένο περλίτη στη 2η στρώση</t>
  </si>
  <si>
    <t>5,03</t>
  </si>
  <si>
    <t>Ασβεστοτσιμεντοκονιάματα με επικάλυψη σαγρέ</t>
  </si>
  <si>
    <t>5,04</t>
  </si>
  <si>
    <t>Αρτίφίσιέλ τριπτά</t>
  </si>
  <si>
    <t>5,05</t>
  </si>
  <si>
    <t>Επιχρίσματα χωριάτικου τύπου</t>
  </si>
  <si>
    <t>5,06</t>
  </si>
  <si>
    <t>Ετπχρίσματα τραβηχτά</t>
  </si>
  <si>
    <t>ΕΠΕΝΔΥΣΕΙΣ ΤΟΙΧΩΝ</t>
  </si>
  <si>
    <t>8,01</t>
  </si>
  <si>
    <t>Με πλακίδια πορσελάνης</t>
  </si>
  <si>
    <t>Με ξύλο</t>
  </si>
  <si>
    <t>6,03</t>
  </si>
  <si>
    <t>Με διακοσμητικά τούβλα</t>
  </si>
  <si>
    <t>6,04</t>
  </si>
  <si>
    <t>Με λίθινες πλάκες (Καρύστου)</t>
  </si>
  <si>
    <t>6,05</t>
  </si>
  <si>
    <t>Με πλάκες μαρμάρου</t>
  </si>
  <si>
    <t>6,06</t>
  </si>
  <si>
    <t>Με αλουμίνιο</t>
  </si>
  <si>
    <t>ΣΤΡΩΣΕΙΣ ΔΑΠΕΔΩΝ</t>
  </si>
  <si>
    <t>7,01</t>
  </si>
  <si>
    <t>Με τσιμεντοκονία</t>
  </si>
  <si>
    <t>7,02</t>
  </si>
  <si>
    <t>Με τσιμεντόπλακες</t>
  </si>
  <si>
    <t>Με γαρμπιλομωσαϊκό</t>
  </si>
  <si>
    <t>7,04</t>
  </si>
  <si>
    <t>Με μωσαϊκό λευκού τσιμέντου</t>
  </si>
  <si>
    <t>7,05</t>
  </si>
  <si>
    <t>Με λίθινες πλάκες (Καρύστου κ.λ.π.)</t>
  </si>
  <si>
    <t>7,06</t>
  </si>
  <si>
    <t>7,07</t>
  </si>
  <si>
    <t>Με πλακίδια κεραμικά ή πορσελάνης</t>
  </si>
  <si>
    <t>7,08</t>
  </si>
  <si>
    <t>Με πλαστικά πλακίδια ή τάπητα</t>
  </si>
  <si>
    <t>7,09</t>
  </si>
  <si>
    <t>Με λωρίδες σουηδικής ξυλείας</t>
  </si>
  <si>
    <t>7,1</t>
  </si>
  <si>
    <t>Με λωρίδες αφρικανικής ξυλείας</t>
  </si>
  <si>
    <t>7,11</t>
  </si>
  <si>
    <t>Με λωρίδες δρυός</t>
  </si>
  <si>
    <t>7,12</t>
  </si>
  <si>
    <t>Με μοκέτα</t>
  </si>
  <si>
    <t>7,13</t>
  </si>
  <si>
    <t>Ασφαλτικές στρώσεις</t>
  </si>
  <si>
    <t>ΚΟΥΦΩΜΑΤΑ</t>
  </si>
  <si>
    <t>Πόρτες πρεσσαριστές κοινές</t>
  </si>
  <si>
    <t>8,02</t>
  </si>
  <si>
    <t>Πόρτες πρεσσαριστες ακουμέ</t>
  </si>
  <si>
    <t>8,03</t>
  </si>
  <si>
    <t>Πόρτες πρεσσαριστες με καπλ. &amp; κάσες από συμπαγή δρυ ή καρυδιά</t>
  </si>
  <si>
    <t>8,04</t>
  </si>
  <si>
    <t>Πόρτες ραμττοτέ ή ταμπλαδωτες από σουηδική ξυλεία</t>
  </si>
  <si>
    <t>8,05</t>
  </si>
  <si>
    <t>Πόρτες ραμποτέ ή ταμπλαδωτες από δρυ, καρυδιά κ.λ.π.</t>
  </si>
  <si>
    <t>8,06</t>
  </si>
  <si>
    <t>Υαλοστάσια από σουηδική ξυλεία</t>
  </si>
  <si>
    <t>8,07</t>
  </si>
  <si>
    <t>Υαλοστάσια από όρεγκον πάιν</t>
  </si>
  <si>
    <t>8,08</t>
  </si>
  <si>
    <t>Σκούρα από σουηδική ξυλεία</t>
  </si>
  <si>
    <t>8,09</t>
  </si>
  <si>
    <t>Σκούρα από όρεγκον πάιν</t>
  </si>
  <si>
    <t>8,1</t>
  </si>
  <si>
    <t>Ρολλά από όρεγκον πάιν</t>
  </si>
  <si>
    <t>8,11</t>
  </si>
  <si>
    <t>Ρολλά πλαστικά</t>
  </si>
  <si>
    <t>8,12</t>
  </si>
  <si>
    <t>Σιδερενιες πόρτες</t>
  </si>
  <si>
    <t>8,13</t>
  </si>
  <si>
    <t>Σιδερένια παράθυρα</t>
  </si>
  <si>
    <t>8,14</t>
  </si>
  <si>
    <t>Σιδερένιες βιτρίνες</t>
  </si>
  <si>
    <t>8,15</t>
  </si>
  <si>
    <t>Συρόμενα ή σταθερά υαλοστάσια αλουμινίου</t>
  </si>
  <si>
    <t>8,16</t>
  </si>
  <si>
    <t>Συρόμενα ή σταθερά σκούρα με πλαστικά φύλλα</t>
  </si>
  <si>
    <t>8,17</t>
  </si>
  <si>
    <t>Αναγόμενα (περιστρεφόμενα) κουφώματα αλουμινίου</t>
  </si>
  <si>
    <t>8,18</t>
  </si>
  <si>
    <t xml:space="preserve">Βιτρίνες αλουμινίου                                                       </t>
  </si>
  <si>
    <t>8,19</t>
  </si>
  <si>
    <t>Μονόφυλλη πυράντοχη πόρτα Τ30 ως Τ90 πλήρως εξοπλισμένη</t>
  </si>
  <si>
    <t>8,20</t>
  </si>
  <si>
    <t>Δίφυλλη πυράντοχη πόρτα Τ30 ως Τ90 πλήρως εξοπλισμένη</t>
  </si>
  <si>
    <t>8,21</t>
  </si>
  <si>
    <t>γκαραζόπορτες ανακλινόμενες</t>
  </si>
  <si>
    <t>ΝΤΟΥΛΑΠΙΑ</t>
  </si>
  <si>
    <t>9,01</t>
  </si>
  <si>
    <t>Ντουλάπες κοινές (υπνοδωματίων)</t>
  </si>
  <si>
    <t>τ.μ. όψης</t>
  </si>
  <si>
    <t>9,02</t>
  </si>
  <si>
    <t>Ντουλάπια κουζίνας κοινά</t>
  </si>
  <si>
    <t>9,03</t>
  </si>
  <si>
    <t>Ντουλάπια κουζίνας με φορμάικα ή καπλαμά</t>
  </si>
  <si>
    <t>9,04</t>
  </si>
  <si>
    <t>Ντουλάπια κουζίνας από συμπαγή ξυλεία</t>
  </si>
  <si>
    <t>ΜΟΝΟΣΕΙΣ - ΣΤΕΓΑΝΩΣΕΙΣ</t>
  </si>
  <si>
    <t>10,01</t>
  </si>
  <si>
    <t>Θερμομόνωση - υγρομόνωση δώματος</t>
  </si>
  <si>
    <t>10,02</t>
  </si>
  <si>
    <t>Θερμομόνωση - υγρομόνωση βεραντών</t>
  </si>
  <si>
    <t>10,03</t>
  </si>
  <si>
    <t>Θερμομόνωση - κατακόρυφων επιφανειών</t>
  </si>
  <si>
    <t>10,04</t>
  </si>
  <si>
    <t>Υγρομόνωση τοιχείων υπογείων</t>
  </si>
  <si>
    <t>10,05</t>
  </si>
  <si>
    <t>Υγρομόνωση δαπέδων επί εδάφους</t>
  </si>
  <si>
    <t>ΜΑΡΜΑΡΙΚΑ</t>
  </si>
  <si>
    <t>11,01</t>
  </si>
  <si>
    <t>Κατώφλια, επίστρωση στηθαίων, ποδιές παραθύρων μπαλκονιών</t>
  </si>
  <si>
    <t>11,02</t>
  </si>
  <si>
    <t>Μαρμαροεπένδυση βαθμίδος</t>
  </si>
  <si>
    <t>ΚΛΙΜΑΚΕΣ</t>
  </si>
  <si>
    <t>12,01</t>
  </si>
  <si>
    <t>Σιδερένια βαθμίδα</t>
  </si>
  <si>
    <t>12,02</t>
  </si>
  <si>
    <t>Ξύλινη βαθμίδα</t>
  </si>
  <si>
    <t>ΥΑΛΟΠΙΝΑΚΕΣ</t>
  </si>
  <si>
    <t>13,01</t>
  </si>
  <si>
    <t>Απλοί</t>
  </si>
  <si>
    <t>13,02</t>
  </si>
  <si>
    <t>Διπλοί θερμομονωτικοί</t>
  </si>
  <si>
    <t>ΨΕΥΔΟΡΟΦΕΣ</t>
  </si>
  <si>
    <t>14,01</t>
  </si>
  <si>
    <t>Επίχρισμα σε μεταλλικό πλέγμα</t>
  </si>
  <si>
    <t>14,02</t>
  </si>
  <si>
    <t>Από γυψοσανίδες</t>
  </si>
  <si>
    <t>14,03</t>
  </si>
  <si>
    <t>Από πλάκες ορυκτών ινών σε μεταλλικό σκελετό</t>
  </si>
  <si>
    <t>14,04</t>
  </si>
  <si>
    <t>Από ξύλο</t>
  </si>
  <si>
    <t>ΕΠΙΚΑΛΥΨΕΙΣ</t>
  </si>
  <si>
    <t>15,01</t>
  </si>
  <si>
    <t>Επικεράμωση πλάκας σκυροδέματος</t>
  </si>
  <si>
    <t>15,02</t>
  </si>
  <si>
    <t>Ξύλινη στέγη με κεραμίδια εδραζόμενη σε πλάκα σκυροδέματος</t>
  </si>
  <si>
    <t>τ.μ</t>
  </si>
  <si>
    <t>15,03</t>
  </si>
  <si>
    <t>Ξύλινη στέγη αυτοφερόμενη με κεραμίδια</t>
  </si>
  <si>
    <t>15,04</t>
  </si>
  <si>
    <t>Σιδερένια στέγη με αυλακωτή λαμαρίνα</t>
  </si>
  <si>
    <t>15,05</t>
  </si>
  <si>
    <t>Σιιδερένια στέγη με φύλλα αμιαντοτσιμέντου</t>
  </si>
  <si>
    <t>15,06</t>
  </si>
  <si>
    <t>Επικάλυψη με σχιστόπλακες</t>
  </si>
  <si>
    <t>15,07</t>
  </si>
  <si>
    <t>Επικάλυψη με πολυκαρβονικά φύλλα</t>
  </si>
  <si>
    <t>ΣΤΗΘΑΙΑ</t>
  </si>
  <si>
    <t>16,01</t>
  </si>
  <si>
    <t>Από οπλισμένο σκυρόδεμα</t>
  </si>
  <si>
    <t>16,02</t>
  </si>
  <si>
    <t>Από δρομική πλινθοδομή</t>
  </si>
  <si>
    <t>16,03</t>
  </si>
  <si>
    <t>Από κιγκλίδωμα σιδερένιο</t>
  </si>
  <si>
    <t>16,04</t>
  </si>
  <si>
    <t>Από κιγκλίδωμα αλουμινίου</t>
  </si>
  <si>
    <t>μ,</t>
  </si>
  <si>
    <t>16,05</t>
  </si>
  <si>
    <t>Από κιγκλίδωμα ξύλινο</t>
  </si>
  <si>
    <t>μ·</t>
  </si>
  <si>
    <t>16,06</t>
  </si>
  <si>
    <t>Από υαλοπίνακες ασφαλείας (SECURIT)</t>
  </si>
  <si>
    <t>ΧΡΩΜΑΤΙΣΜΟΙ</t>
  </si>
  <si>
    <t>17,01</t>
  </si>
  <si>
    <t>υδροχρωματισμοί απλοί</t>
  </si>
  <si>
    <t>17,02</t>
  </si>
  <si>
    <t>υδροχρωματισμοί με τσίγκο και κόλλα</t>
  </si>
  <si>
    <t>17,03</t>
  </si>
  <si>
    <t>πλάστικα επί τοίχου</t>
  </si>
  <si>
    <t>17,04</t>
  </si>
  <si>
    <t>πλαστικά σπατουλαριστά</t>
  </si>
  <si>
    <t>17,05</t>
  </si>
  <si>
    <t>Τσιμεντοχρώματα</t>
  </si>
  <si>
    <t>17,06</t>
  </si>
  <si>
    <t>ακρυλικά και ρελιέφ</t>
  </si>
  <si>
    <t>17,07</t>
  </si>
  <si>
    <t>ρηπολίνες κοινές</t>
  </si>
  <si>
    <t>17,08</t>
  </si>
  <si>
    <t>ρηπολίνες σατινέ</t>
  </si>
  <si>
    <t>17,09</t>
  </si>
  <si>
    <t>ντουκοχρώματα</t>
  </si>
  <si>
    <t>17,1</t>
  </si>
  <si>
    <t>λούστρα</t>
  </si>
  <si>
    <t>ΔΙΑΦΟΡΕΣ ΟΙΚΟΔΟΜΙΚΕΣ ΕΡΓΑΣΙΕΣ</t>
  </si>
  <si>
    <t>18,01</t>
  </si>
  <si>
    <t>Μεταλλικά πλέγματα για επιχρίσματα πυροπροστασίας</t>
  </si>
  <si>
    <t>18,02</t>
  </si>
  <si>
    <t>Ικριώματα</t>
  </si>
  <si>
    <t>18,03</t>
  </si>
  <si>
    <t>Τζάκι με καπνοδόχο</t>
  </si>
  <si>
    <t>αποκοπή</t>
  </si>
  <si>
    <t>18,04</t>
  </si>
  <si>
    <t>Κλειδαριές και πόμολα</t>
  </si>
  <si>
    <t>τμ κάτοψης</t>
  </si>
  <si>
    <t>ΠΕΡΓΟΛΕΣ</t>
  </si>
  <si>
    <t>19,01</t>
  </si>
  <si>
    <t>Από μεταλλικό σκελετό</t>
  </si>
  <si>
    <t>19,02</t>
  </si>
  <si>
    <t>Από σκελετό αλουμινίου</t>
  </si>
  <si>
    <t>19,03</t>
  </si>
  <si>
    <t>Από ξυλεία προλουστραρισμένη</t>
  </si>
  <si>
    <t>19,04</t>
  </si>
  <si>
    <t>Από ξυλεία (χωρίς λούστρο)</t>
  </si>
  <si>
    <t>ΠΕΡΙΦΡΑΞΕΙΣ</t>
  </si>
  <si>
    <t>20,01</t>
  </si>
  <si>
    <t>Πάσσαλοι σιδερένοι</t>
  </si>
  <si>
    <t>20,02</t>
  </si>
  <si>
    <t>Πάσσαλοι ξύλινα</t>
  </si>
  <si>
    <t>20,03</t>
  </si>
  <si>
    <t>Συρματόττλεγμα (κοτετσόσυρμα)</t>
  </si>
  <si>
    <t>20,04</t>
  </si>
  <si>
    <t>Συρματόττλεγμα τετραγ. Οπής</t>
  </si>
  <si>
    <t>ΕΙΔΗ ΥΓΙΕΙΝΗΣ</t>
  </si>
  <si>
    <t>21,01</t>
  </si>
  <si>
    <t>Πλήρες σετ λουτρού</t>
  </si>
  <si>
    <t>21,02</t>
  </si>
  <si>
    <t>Σετ W.C.</t>
  </si>
  <si>
    <t>αποκοττή</t>
  </si>
  <si>
    <t>21,03</t>
  </si>
  <si>
    <t>Νεροχύτης - μπαταρία κουζίνας</t>
  </si>
  <si>
    <t>ΥΔΡΑΥΛΙΚΕΣ ΕΓΚΑΤΑΣΤΑΣΕΙΣ</t>
  </si>
  <si>
    <t>22,01</t>
  </si>
  <si>
    <t>Ύδρευση - αποχέτευση πλήρους λουτρού ή εργαστηρίου</t>
  </si>
  <si>
    <t>22,02</t>
  </si>
  <si>
    <t>Ύδρευση - αποχέτευση ννο νεροχύτη κουζίνας ή εργαστηρίου</t>
  </si>
  <si>
    <t>22,03</t>
  </si>
  <si>
    <t>Ύδρευση - αποχέτευση κουζίνας ή εργαστηρίου</t>
  </si>
  <si>
    <t>ΘΕΡΜΑΝΣΗ - ΨΥΞΗ</t>
  </si>
  <si>
    <t>23,01</t>
  </si>
  <si>
    <t>Κεντρική θέρμανση</t>
  </si>
  <si>
    <t>ΚCAL</t>
  </si>
  <si>
    <t>23,02</t>
  </si>
  <si>
    <t>Κλιματισμός</t>
  </si>
  <si>
    <t>ΒΤU</t>
  </si>
  <si>
    <t>ΦΥΣΙΚΟ ΑΕΡΙΟ</t>
  </si>
  <si>
    <t>24,01</t>
  </si>
  <si>
    <t>Εγκατάσταση μιας κατοικίας</t>
  </si>
  <si>
    <t>ΗΛΕΚΤΡΙΚΕΣ ΕΓΚΑΤΑΣΤΑΣΕΙΣ</t>
  </si>
  <si>
    <t>25,01</t>
  </si>
  <si>
    <t>Κατοικίας</t>
  </si>
  <si>
    <t>κάτοψης</t>
  </si>
  <si>
    <t>26,02</t>
  </si>
  <si>
    <t>Καταστήματος</t>
  </si>
  <si>
    <t>25,03</t>
  </si>
  <si>
    <t>γραφείου</t>
  </si>
  <si>
    <t>ΑΝΕΛΚΥΣΤΗΡΕΣ</t>
  </si>
  <si>
    <t>26,01</t>
  </si>
  <si>
    <t>Ανελκυστήρας μέχρι 4ρων στάσεων</t>
  </si>
  <si>
    <t>Προσαύξηση ανά στάση πέρα των 4ρων</t>
  </si>
  <si>
    <t>στάση</t>
  </si>
  <si>
    <t>ΔΙΑΦΟΡΕΣ ΕΓΚΑΤΑΣΤΑΣΕΙΣ</t>
  </si>
  <si>
    <t>27,01</t>
  </si>
  <si>
    <t>Ηλιακός συλλέκτης</t>
  </si>
  <si>
    <t>ΠΕΡΙΒΑΛΛΟΝ ΧΩΡΟΣ</t>
  </si>
  <si>
    <t>28,01</t>
  </si>
  <si>
    <t>Περιβάλλων χώρος</t>
  </si>
  <si>
    <t>Π.1</t>
  </si>
  <si>
    <t>Ύδρευση Πισίνας</t>
  </si>
  <si>
    <t>Π.2</t>
  </si>
  <si>
    <t>Αποχέτευση Πισίνας</t>
  </si>
  <si>
    <t>Π.3</t>
  </si>
  <si>
    <t>Ηλεκτρολογικά Πισίνας</t>
  </si>
  <si>
    <t>ΠΡΑΞΗ</t>
  </si>
  <si>
    <t xml:space="preserve">ΕΡΓΟ </t>
  </si>
  <si>
    <t>ΘΕΣΗ</t>
  </si>
  <si>
    <t>ΙΔΙΟΚΤΗΤΗΣ</t>
  </si>
  <si>
    <t>ΗΜΕΡΟΜΗΝΙΑ</t>
  </si>
  <si>
    <t>ΜΕΤΑΦΟΡΑ</t>
  </si>
  <si>
    <t xml:space="preserve"> ΣΕΛΙΔΩΝ</t>
  </si>
  <si>
    <t>συνολο</t>
  </si>
  <si>
    <t>ΣΥΝΟΛΟ</t>
  </si>
  <si>
    <t>σελιδας</t>
  </si>
  <si>
    <t>Σύνολο    €</t>
  </si>
  <si>
    <t xml:space="preserve"> </t>
  </si>
  <si>
    <t>ΣΕΛ.</t>
  </si>
  <si>
    <t xml:space="preserve">ΣΕΛΙΔΑ </t>
  </si>
  <si>
    <t>ΜΠΙΝΗΣ ΣΤΑΜΑΤΗΣ</t>
  </si>
  <si>
    <t>ΠΡΟΚΝΗΣ 10 ΝΕΟΣ ΚΟΣΜΟΣ</t>
  </si>
  <si>
    <t>Α/Α ΔΗΛΩΣΗΣ</t>
  </si>
  <si>
    <t>ΑΡ.ΣΕΛ/ΔΩΝ</t>
  </si>
  <si>
    <t>ΣΥΝΟΛIKO ΠΡΟΣΤΙΜΟ</t>
  </si>
  <si>
    <t xml:space="preserve">       €</t>
  </si>
  <si>
    <t>ΠΑΡΑΒΑΣΕΙΣ=</t>
  </si>
  <si>
    <t>ΣΥΝΟΛΟ ΑΝΑΛΥΤΙΚΟΥ</t>
  </si>
  <si>
    <t>ΠΕΡΙΓΡΑΦΗ  ΑΥΘΑΙΡΕΣΙΩΝ</t>
  </si>
  <si>
    <t>&lt;Κ2.ΕΠΕΚΤΑΣΗ ΕΜΠΡΟΣ ΕΞΩΣΤΗ σε ΔΑΠΕΔΟ Γ ΟΡΟΦΟΥ &gt;</t>
  </si>
  <si>
    <t>επιφάνειες εμφανούς σκυροδέματος</t>
  </si>
  <si>
    <t>ΔΗΛΩΣΗ ν4495/17</t>
  </si>
  <si>
    <t>ΠΑΡΑΡΤΗΜΑ Β (ΑΝΑΛΥΤΙΚΟΙ ΠΡΟΥΠΟΛΟΓΙΣΜΟΙ Ν4495/17)</t>
  </si>
  <si>
    <t>1.</t>
  </si>
  <si>
    <t>ΚΑΤΩ ΥΠΟΛΟΓΙΣΜΟΣ ΠΟΣΟΤΗΤΑΣ- ΕΔΏ ΤΙΤΛΟΣ ΕΡΓΑΣΙΑΣ &lt;ΕΠΙΛΟΓΗ &gt;</t>
  </si>
  <si>
    <t>2.</t>
  </si>
  <si>
    <t>3.</t>
  </si>
  <si>
    <t>4.</t>
  </si>
  <si>
    <t>5.</t>
  </si>
  <si>
    <t>6.</t>
  </si>
  <si>
    <t>7.</t>
  </si>
  <si>
    <t>8.</t>
  </si>
  <si>
    <t>9.</t>
  </si>
  <si>
    <t>11.</t>
  </si>
  <si>
    <t>10.</t>
  </si>
  <si>
    <t>12.</t>
  </si>
  <si>
    <t>13.</t>
  </si>
  <si>
    <t>14.</t>
  </si>
  <si>
    <t>15</t>
  </si>
  <si>
    <t>.16</t>
  </si>
  <si>
    <t>.17</t>
  </si>
  <si>
    <t>.18</t>
  </si>
  <si>
    <t>.19</t>
  </si>
  <si>
    <t>.20</t>
  </si>
  <si>
    <t>Το πρόγραμμα υπολογιζει τον αριθμο των λοιπων παραβασεων βασει αναλυτικου. Αρχικα και αφου κάνουμε ενεργοποίηση μακροεντολων στην καρτελα ΟΜΑΔΟΠΟΙΗΣΗ ΑΥΘΑΙΡΕΣΙΩΝ γραφουμε τις εργασιες σαν υποσυνολα πχ :1. &lt;ΑΛΛΑΓΗ ΔΙΑΡΥΘΜΙΣΗΣ ΧΩΡΩΝ ΚΑΤΟΙΚΙΑΣ&gt; 2.&lt; ΚΛΕΙΣΙΜΟ Η/Χ&gt; κλπ. Στη συνεχεια μεταβαίνουμε στην καρτέλα ΑΝΑΛΥΤΙΚΟΣ και στο κελί  F11 επιλεγουμε την πρωτη  εργασία πχ  1. &lt;ΑΛΛΑΓΗ ΔΙΑΡΥΘΜΙΣΗΣ ΧΩΡΩΝ ΚΑΤΟΙΚΙΑΣ&gt;.Στις γραμμές  12,13,14,15 τοποθετώ με copy-paste από τις καρτελες πχ ΚΑΘΡ (=ΚΑΘΑΙΡΕΣΕΙΣ) το αρθρο που επιλεγω και με αυτό τον τροπο συνθετω την εγασια.Για καθε αρθρο στα κελια  F   της εργασιας γραφω τον υπολογισμο ποσοτητας πχ  2*(15,2-1)/2-3,2   και παταω  ENTER .Αν χρειαστει προσθετω και άλλη γραμμη αναμεσα από την 12 εως την 15 προσέχοντας στην κόκκινη γραμμή που βρίσκει το σύνολο να αθροίζει τα σωστά κελια λογω εισαγωγής γραμμής .Ακόλουθα και για την επόμενη εργασία κάνω copy-paste τις 1,2,3,4 γραμμές κάτω από τη γραμμή  16.Οταν τελειώσει η περιγραφή όλων των εργασιών το πρόγραμμα υπολογίζει το σύνολο του αναλυτικού ,κάνουμε μορφοποίηση σην καρτέλα ΑΝΑΛΥΤΙΚΟΣ ετσι ώστε να γίνει εκτύπωση σε Α4 και εκτυπώνουμε σε χαρτί η pdf.</t>
  </si>
</sst>
</file>

<file path=xl/styles.xml><?xml version="1.0" encoding="utf-8"?>
<styleSheet xmlns="http://schemas.openxmlformats.org/spreadsheetml/2006/main">
  <numFmts count="4">
    <numFmt numFmtId="43" formatCode="_-* #,##0.00\ _€_-;\-* #,##0.00\ _€_-;_-* &quot;-&quot;??\ _€_-;_-@_-"/>
    <numFmt numFmtId="164" formatCode="#,##0.00\ &quot;€&quot;"/>
    <numFmt numFmtId="165" formatCode="#,##0\ &quot;€&quot;"/>
    <numFmt numFmtId="166" formatCode="dd/mm/yy;@"/>
  </numFmts>
  <fonts count="41">
    <font>
      <sz val="10"/>
      <name val="Arial Greek"/>
      <charset val="161"/>
    </font>
    <font>
      <sz val="10"/>
      <name val="Arial"/>
      <family val="2"/>
      <charset val="161"/>
    </font>
    <font>
      <b/>
      <sz val="10"/>
      <name val="Arial"/>
      <family val="2"/>
      <charset val="161"/>
    </font>
    <font>
      <b/>
      <sz val="8"/>
      <name val="Arial"/>
      <family val="2"/>
      <charset val="161"/>
    </font>
    <font>
      <b/>
      <sz val="7"/>
      <name val="Arial"/>
      <family val="2"/>
      <charset val="161"/>
    </font>
    <font>
      <b/>
      <sz val="9"/>
      <name val="Arial"/>
      <family val="2"/>
      <charset val="161"/>
    </font>
    <font>
      <b/>
      <sz val="7"/>
      <name val="Arial"/>
      <family val="2"/>
      <charset val="161"/>
    </font>
    <font>
      <b/>
      <sz val="8"/>
      <name val="Arial"/>
      <family val="2"/>
      <charset val="161"/>
    </font>
    <font>
      <b/>
      <u/>
      <sz val="10"/>
      <name val="Arial"/>
      <family val="2"/>
      <charset val="161"/>
    </font>
    <font>
      <b/>
      <sz val="10"/>
      <name val="Arial"/>
      <family val="2"/>
      <charset val="161"/>
    </font>
    <font>
      <b/>
      <sz val="9"/>
      <name val="Arial"/>
      <family val="2"/>
      <charset val="161"/>
    </font>
    <font>
      <b/>
      <sz val="12"/>
      <name val="Times New Roman"/>
      <family val="1"/>
      <charset val="161"/>
    </font>
    <font>
      <b/>
      <u/>
      <sz val="10"/>
      <name val="Arial"/>
      <family val="2"/>
      <charset val="161"/>
    </font>
    <font>
      <sz val="8"/>
      <name val="Arial"/>
      <family val="2"/>
      <charset val="161"/>
    </font>
    <font>
      <sz val="7"/>
      <name val="Arial"/>
      <family val="2"/>
      <charset val="161"/>
    </font>
    <font>
      <b/>
      <sz val="9"/>
      <name val="Arial Greek"/>
      <charset val="161"/>
    </font>
    <font>
      <i/>
      <sz val="9"/>
      <name val="Arial Greek"/>
      <charset val="161"/>
    </font>
    <font>
      <i/>
      <sz val="9"/>
      <name val="Arial"/>
      <family val="2"/>
      <charset val="161"/>
    </font>
    <font>
      <sz val="8"/>
      <name val="Arial Greek"/>
      <charset val="161"/>
    </font>
    <font>
      <sz val="10"/>
      <name val="Arial Greek"/>
      <charset val="161"/>
    </font>
    <font>
      <i/>
      <sz val="7"/>
      <name val="Arial"/>
      <family val="2"/>
      <charset val="161"/>
    </font>
    <font>
      <i/>
      <sz val="8"/>
      <name val="Arial"/>
      <family val="2"/>
      <charset val="161"/>
    </font>
    <font>
      <sz val="9"/>
      <name val="Arial"/>
      <family val="2"/>
      <charset val="161"/>
    </font>
    <font>
      <sz val="9"/>
      <name val="Arial Greek"/>
      <charset val="161"/>
    </font>
    <font>
      <sz val="7"/>
      <name val="Arial Greek"/>
      <charset val="161"/>
    </font>
    <font>
      <b/>
      <sz val="8"/>
      <color indexed="81"/>
      <name val="Tahoma"/>
      <family val="2"/>
      <charset val="161"/>
    </font>
    <font>
      <b/>
      <i/>
      <sz val="10"/>
      <name val="Arial Greek"/>
      <charset val="161"/>
    </font>
    <font>
      <i/>
      <sz val="7"/>
      <name val="Arial Greek"/>
      <charset val="161"/>
    </font>
    <font>
      <i/>
      <sz val="10"/>
      <name val="Arial Greek"/>
      <charset val="161"/>
    </font>
    <font>
      <sz val="1"/>
      <name val="Arial Greek"/>
      <charset val="161"/>
    </font>
    <font>
      <b/>
      <sz val="9"/>
      <color indexed="81"/>
      <name val="Tahoma"/>
      <family val="2"/>
      <charset val="161"/>
    </font>
    <font>
      <sz val="10"/>
      <color rgb="FFFF0000"/>
      <name val="Arial Greek"/>
      <charset val="161"/>
    </font>
    <font>
      <b/>
      <sz val="10"/>
      <color theme="1"/>
      <name val="Arial Greek"/>
      <charset val="161"/>
    </font>
    <font>
      <sz val="3"/>
      <name val="Arial Greek"/>
      <charset val="161"/>
    </font>
    <font>
      <b/>
      <sz val="8"/>
      <name val="Arial Greek"/>
      <charset val="161"/>
    </font>
    <font>
      <b/>
      <sz val="9"/>
      <color theme="1"/>
      <name val="Arial Greek"/>
      <charset val="161"/>
    </font>
    <font>
      <u/>
      <sz val="10"/>
      <name val="Times New Roman"/>
      <family val="1"/>
      <charset val="161"/>
    </font>
    <font>
      <sz val="10"/>
      <name val="Times New Roman"/>
      <family val="1"/>
      <charset val="161"/>
    </font>
    <font>
      <sz val="11"/>
      <color theme="0"/>
      <name val="Calibri"/>
      <family val="2"/>
      <charset val="161"/>
    </font>
    <font>
      <sz val="10"/>
      <color theme="1"/>
      <name val="Arial Greek"/>
      <charset val="161"/>
    </font>
    <font>
      <b/>
      <sz val="8"/>
      <color theme="1"/>
      <name val="Arial Greek"/>
      <charset val="161"/>
    </font>
  </fonts>
  <fills count="25">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5" tint="0.39997558519241921"/>
        <bgColor indexed="64"/>
      </patternFill>
    </fill>
    <fill>
      <patternFill patternType="solid">
        <fgColor rgb="FFFFC000"/>
        <bgColor indexed="64"/>
      </patternFill>
    </fill>
    <fill>
      <patternFill patternType="solid">
        <fgColor theme="6" tint="-0.249977111117893"/>
        <bgColor indexed="64"/>
      </patternFill>
    </fill>
    <fill>
      <patternFill patternType="solid">
        <fgColor theme="2" tint="-0.499984740745262"/>
        <bgColor indexed="64"/>
      </patternFill>
    </fill>
    <fill>
      <patternFill patternType="solid">
        <fgColor rgb="FF00B0F0"/>
        <bgColor indexed="64"/>
      </patternFill>
    </fill>
    <fill>
      <patternFill patternType="solid">
        <fgColor rgb="FFFF0000"/>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99FF"/>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00206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3">
    <xf numFmtId="0" fontId="0" fillId="0" borderId="0"/>
    <xf numFmtId="0" fontId="1" fillId="0" borderId="0" applyNumberFormat="0" applyFont="0" applyFill="0" applyBorder="0" applyAlignment="0" applyProtection="0">
      <alignment vertical="top"/>
    </xf>
    <xf numFmtId="43" fontId="19" fillId="0" borderId="0" applyFont="0" applyFill="0" applyBorder="0" applyAlignment="0" applyProtection="0"/>
  </cellStyleXfs>
  <cellXfs count="316">
    <xf numFmtId="0" fontId="0" fillId="0" borderId="0" xfId="0"/>
    <xf numFmtId="0" fontId="3" fillId="0" borderId="1" xfId="1" applyNumberFormat="1" applyFont="1" applyFill="1" applyBorder="1" applyAlignment="1" applyProtection="1">
      <alignment horizontal="center" vertical="top"/>
    </xf>
    <xf numFmtId="0" fontId="3" fillId="0" borderId="2" xfId="1" applyNumberFormat="1" applyFont="1" applyFill="1" applyBorder="1" applyAlignment="1" applyProtection="1">
      <alignment horizontal="center" vertical="top"/>
    </xf>
    <xf numFmtId="0" fontId="10" fillId="0" borderId="3" xfId="1" applyNumberFormat="1" applyFont="1" applyFill="1" applyBorder="1" applyAlignment="1" applyProtection="1">
      <alignment horizontal="center" vertical="top" wrapText="1"/>
    </xf>
    <xf numFmtId="0" fontId="10" fillId="0" borderId="1" xfId="1" applyNumberFormat="1" applyFont="1" applyFill="1" applyBorder="1" applyAlignment="1" applyProtection="1">
      <alignment horizontal="center" vertical="top"/>
    </xf>
    <xf numFmtId="0" fontId="7" fillId="0" borderId="3" xfId="1" applyNumberFormat="1" applyFont="1" applyFill="1" applyBorder="1" applyAlignment="1" applyProtection="1">
      <alignment horizontal="left" vertical="top" wrapText="1"/>
    </xf>
    <xf numFmtId="0" fontId="7" fillId="0" borderId="1" xfId="1" applyNumberFormat="1" applyFont="1" applyFill="1" applyBorder="1" applyAlignment="1" applyProtection="1">
      <alignment horizontal="left" vertical="top" wrapText="1"/>
    </xf>
    <xf numFmtId="0" fontId="10" fillId="2" borderId="1" xfId="1" applyNumberFormat="1" applyFont="1" applyFill="1" applyBorder="1" applyAlignment="1" applyProtection="1">
      <alignment horizontal="left" vertical="top"/>
      <protection locked="0"/>
    </xf>
    <xf numFmtId="0" fontId="10" fillId="0" borderId="12" xfId="1" applyNumberFormat="1" applyFont="1" applyFill="1" applyBorder="1" applyAlignment="1" applyProtection="1">
      <alignment horizontal="center" vertical="top" wrapText="1"/>
    </xf>
    <xf numFmtId="0" fontId="10" fillId="0" borderId="14" xfId="1" applyNumberFormat="1" applyFont="1" applyFill="1" applyBorder="1" applyAlignment="1" applyProtection="1">
      <alignment horizontal="center" vertical="top"/>
    </xf>
    <xf numFmtId="0" fontId="16" fillId="0" borderId="16" xfId="0" applyFont="1" applyBorder="1" applyAlignment="1">
      <alignment horizontal="right"/>
    </xf>
    <xf numFmtId="0" fontId="17" fillId="0" borderId="17" xfId="1" applyNumberFormat="1" applyFont="1" applyFill="1" applyBorder="1" applyAlignment="1" applyProtection="1">
      <alignment horizontal="center" vertical="top"/>
    </xf>
    <xf numFmtId="0" fontId="15" fillId="0" borderId="19" xfId="0" applyFont="1" applyBorder="1" applyAlignment="1">
      <alignment horizontal="right"/>
    </xf>
    <xf numFmtId="0" fontId="15" fillId="0" borderId="20" xfId="0" applyFont="1" applyBorder="1"/>
    <xf numFmtId="0" fontId="7" fillId="0" borderId="3" xfId="1" applyNumberFormat="1" applyFont="1" applyFill="1" applyBorder="1" applyAlignment="1" applyProtection="1">
      <alignment horizontal="center" vertical="top" wrapText="1"/>
    </xf>
    <xf numFmtId="0" fontId="10" fillId="0" borderId="15" xfId="1" applyNumberFormat="1" applyFont="1" applyFill="1" applyBorder="1" applyAlignment="1" applyProtection="1">
      <alignment horizontal="center" vertical="top" wrapText="1"/>
    </xf>
    <xf numFmtId="0" fontId="5" fillId="4" borderId="1" xfId="1" applyNumberFormat="1" applyFont="1" applyFill="1" applyBorder="1" applyAlignment="1" applyProtection="1">
      <alignment horizontal="center" vertical="top"/>
    </xf>
    <xf numFmtId="0" fontId="9" fillId="4" borderId="1" xfId="1" applyNumberFormat="1" applyFont="1" applyFill="1" applyBorder="1" applyAlignment="1" applyProtection="1">
      <alignment horizontal="left" vertical="top" wrapText="1"/>
    </xf>
    <xf numFmtId="0" fontId="10" fillId="4" borderId="1" xfId="1" applyNumberFormat="1" applyFont="1" applyFill="1" applyBorder="1" applyAlignment="1" applyProtection="1">
      <alignment horizontal="center" vertical="top"/>
    </xf>
    <xf numFmtId="2" fontId="0" fillId="0" borderId="1" xfId="0" applyNumberFormat="1" applyBorder="1" applyAlignment="1" applyProtection="1">
      <alignment horizontal="right" vertical="top"/>
    </xf>
    <xf numFmtId="0" fontId="16" fillId="0" borderId="16" xfId="0" applyFont="1" applyBorder="1" applyAlignment="1" applyProtection="1">
      <alignment horizontal="right"/>
    </xf>
    <xf numFmtId="0" fontId="15" fillId="0" borderId="19" xfId="0" applyFont="1" applyBorder="1" applyAlignment="1" applyProtection="1">
      <alignment horizontal="right"/>
    </xf>
    <xf numFmtId="0" fontId="15" fillId="0" borderId="20" xfId="0" applyFont="1" applyBorder="1" applyProtection="1"/>
    <xf numFmtId="2" fontId="0" fillId="5" borderId="1" xfId="0" applyNumberFormat="1" applyFill="1" applyBorder="1" applyAlignment="1" applyProtection="1">
      <alignment horizontal="right" vertical="top"/>
    </xf>
    <xf numFmtId="2" fontId="10" fillId="5" borderId="1" xfId="1" applyNumberFormat="1" applyFont="1" applyFill="1" applyBorder="1" applyAlignment="1" applyProtection="1">
      <alignment horizontal="right" vertical="top"/>
    </xf>
    <xf numFmtId="2" fontId="0" fillId="5" borderId="6" xfId="0" applyNumberFormat="1" applyFill="1" applyBorder="1" applyAlignment="1" applyProtection="1">
      <alignment horizontal="right" vertical="top"/>
    </xf>
    <xf numFmtId="0" fontId="0" fillId="0" borderId="2" xfId="0" applyBorder="1"/>
    <xf numFmtId="0" fontId="0" fillId="0" borderId="4" xfId="0" applyBorder="1"/>
    <xf numFmtId="0" fontId="5" fillId="6" borderId="1" xfId="1" applyNumberFormat="1" applyFont="1" applyFill="1" applyBorder="1" applyAlignment="1" applyProtection="1">
      <alignment horizontal="center" vertical="top"/>
    </xf>
    <xf numFmtId="0" fontId="9" fillId="6" borderId="1" xfId="1" applyNumberFormat="1" applyFont="1" applyFill="1" applyBorder="1" applyAlignment="1" applyProtection="1">
      <alignment horizontal="left" vertical="top" wrapText="1"/>
    </xf>
    <xf numFmtId="0" fontId="10" fillId="6" borderId="1" xfId="1" applyNumberFormat="1" applyFont="1" applyFill="1" applyBorder="1" applyAlignment="1" applyProtection="1">
      <alignment horizontal="center" vertical="top"/>
    </xf>
    <xf numFmtId="0" fontId="10" fillId="0" borderId="22" xfId="1" applyNumberFormat="1" applyFont="1" applyFill="1" applyBorder="1" applyAlignment="1" applyProtection="1">
      <alignment horizontal="center" vertical="top"/>
    </xf>
    <xf numFmtId="0" fontId="10" fillId="0" borderId="23" xfId="1" applyNumberFormat="1" applyFont="1" applyFill="1" applyBorder="1" applyAlignment="1" applyProtection="1">
      <alignment horizontal="center" vertical="top" wrapText="1"/>
    </xf>
    <xf numFmtId="2" fontId="0" fillId="0" borderId="5" xfId="0" applyNumberFormat="1" applyBorder="1" applyAlignment="1" applyProtection="1">
      <alignment horizontal="right" vertical="top"/>
    </xf>
    <xf numFmtId="2" fontId="10" fillId="0" borderId="5" xfId="1" applyNumberFormat="1" applyFont="1" applyFill="1" applyBorder="1" applyAlignment="1" applyProtection="1">
      <alignment horizontal="right" vertical="top"/>
    </xf>
    <xf numFmtId="0" fontId="20" fillId="7" borderId="2" xfId="1" applyNumberFormat="1" applyFont="1" applyFill="1" applyBorder="1" applyAlignment="1" applyProtection="1">
      <alignment vertical="top"/>
    </xf>
    <xf numFmtId="0" fontId="14" fillId="7" borderId="7" xfId="1" applyNumberFormat="1" applyFont="1" applyFill="1" applyBorder="1" applyAlignment="1" applyProtection="1">
      <alignment vertical="top"/>
    </xf>
    <xf numFmtId="0" fontId="5" fillId="8" borderId="1" xfId="1" applyNumberFormat="1" applyFont="1" applyFill="1" applyBorder="1" applyAlignment="1" applyProtection="1">
      <alignment horizontal="center" vertical="top"/>
    </xf>
    <xf numFmtId="0" fontId="9" fillId="8" borderId="1" xfId="1" applyNumberFormat="1" applyFont="1" applyFill="1" applyBorder="1" applyAlignment="1" applyProtection="1">
      <alignment horizontal="left" vertical="top" wrapText="1"/>
    </xf>
    <xf numFmtId="0" fontId="10" fillId="8" borderId="1" xfId="1" applyNumberFormat="1" applyFont="1" applyFill="1" applyBorder="1" applyAlignment="1" applyProtection="1">
      <alignment horizontal="center" vertical="top"/>
    </xf>
    <xf numFmtId="0" fontId="5" fillId="3" borderId="1" xfId="1" applyNumberFormat="1" applyFont="1" applyFill="1" applyBorder="1" applyAlignment="1" applyProtection="1">
      <alignment horizontal="center" vertical="top"/>
    </xf>
    <xf numFmtId="0" fontId="10" fillId="3" borderId="1" xfId="1" applyNumberFormat="1" applyFont="1" applyFill="1" applyBorder="1" applyAlignment="1" applyProtection="1">
      <alignment horizontal="center" vertical="top"/>
    </xf>
    <xf numFmtId="0" fontId="16" fillId="0" borderId="16" xfId="0" applyFont="1" applyBorder="1" applyAlignment="1">
      <alignment horizontal="right" vertical="center"/>
    </xf>
    <xf numFmtId="0" fontId="17" fillId="0" borderId="17" xfId="1" applyFont="1" applyFill="1" applyBorder="1" applyAlignment="1" applyProtection="1">
      <alignment horizontal="right" vertical="center"/>
    </xf>
    <xf numFmtId="0" fontId="5" fillId="9" borderId="1" xfId="1" applyNumberFormat="1" applyFont="1" applyFill="1" applyBorder="1" applyAlignment="1" applyProtection="1">
      <alignment horizontal="center" vertical="top"/>
    </xf>
    <xf numFmtId="0" fontId="10" fillId="9" borderId="1" xfId="1" applyNumberFormat="1" applyFont="1" applyFill="1" applyBorder="1" applyAlignment="1" applyProtection="1">
      <alignment horizontal="left" vertical="top" wrapText="1"/>
    </xf>
    <xf numFmtId="0" fontId="10" fillId="9" borderId="1" xfId="1" applyNumberFormat="1" applyFont="1" applyFill="1" applyBorder="1" applyAlignment="1" applyProtection="1">
      <alignment horizontal="center" vertical="top"/>
    </xf>
    <xf numFmtId="0" fontId="10" fillId="9" borderId="1" xfId="1" applyNumberFormat="1" applyFont="1" applyFill="1" applyBorder="1" applyAlignment="1" applyProtection="1">
      <alignment horizontal="left" vertical="top" wrapText="1"/>
      <protection locked="0"/>
    </xf>
    <xf numFmtId="43" fontId="0" fillId="9" borderId="1" xfId="2" applyFont="1" applyFill="1" applyBorder="1" applyAlignment="1" applyProtection="1">
      <alignment horizontal="right" vertical="top"/>
    </xf>
    <xf numFmtId="0" fontId="2" fillId="10" borderId="1" xfId="1" applyNumberFormat="1" applyFont="1" applyFill="1" applyBorder="1" applyAlignment="1" applyProtection="1">
      <alignment horizontal="center" vertical="top"/>
    </xf>
    <xf numFmtId="0" fontId="10" fillId="10" borderId="1" xfId="1" applyNumberFormat="1" applyFont="1" applyFill="1" applyBorder="1" applyAlignment="1" applyProtection="1">
      <alignment horizontal="left" vertical="top" wrapText="1"/>
    </xf>
    <xf numFmtId="0" fontId="10" fillId="10" borderId="1" xfId="1" applyNumberFormat="1" applyFont="1" applyFill="1" applyBorder="1" applyAlignment="1" applyProtection="1">
      <alignment horizontal="center" vertical="top"/>
    </xf>
    <xf numFmtId="0" fontId="6" fillId="0" borderId="3" xfId="1" applyNumberFormat="1" applyFont="1" applyFill="1" applyBorder="1" applyAlignment="1" applyProtection="1">
      <alignment horizontal="center" vertical="top" wrapText="1"/>
    </xf>
    <xf numFmtId="0" fontId="10" fillId="3" borderId="1" xfId="1" applyFont="1" applyFill="1" applyBorder="1" applyAlignment="1" applyProtection="1">
      <alignment horizontal="left" vertical="top" wrapText="1"/>
    </xf>
    <xf numFmtId="0" fontId="4" fillId="0" borderId="1" xfId="1" applyFont="1" applyFill="1" applyBorder="1" applyAlignment="1" applyProtection="1">
      <alignment horizontal="center" vertical="top"/>
    </xf>
    <xf numFmtId="0" fontId="5" fillId="11" borderId="1" xfId="1" applyFont="1" applyFill="1" applyBorder="1" applyAlignment="1" applyProtection="1">
      <alignment horizontal="center" vertical="top"/>
    </xf>
    <xf numFmtId="0" fontId="10" fillId="11" borderId="1" xfId="1" applyFont="1" applyFill="1" applyBorder="1" applyAlignment="1" applyProtection="1">
      <alignment horizontal="left" vertical="top" wrapText="1"/>
    </xf>
    <xf numFmtId="0" fontId="10" fillId="11" borderId="1" xfId="1" applyFont="1" applyFill="1" applyBorder="1" applyAlignment="1" applyProtection="1">
      <alignment horizontal="center" vertical="top"/>
    </xf>
    <xf numFmtId="0" fontId="5" fillId="12" borderId="1" xfId="1" applyFont="1" applyFill="1" applyBorder="1" applyAlignment="1" applyProtection="1">
      <alignment horizontal="center" vertical="top"/>
    </xf>
    <xf numFmtId="0" fontId="10" fillId="12" borderId="1" xfId="1" applyFont="1" applyFill="1" applyBorder="1" applyAlignment="1" applyProtection="1">
      <alignment horizontal="left" vertical="top" wrapText="1"/>
    </xf>
    <xf numFmtId="0" fontId="10" fillId="12" borderId="1" xfId="1" applyFont="1" applyFill="1" applyBorder="1" applyAlignment="1" applyProtection="1">
      <alignment horizontal="center" vertical="top"/>
    </xf>
    <xf numFmtId="0" fontId="10" fillId="12" borderId="1" xfId="1" applyNumberFormat="1" applyFont="1" applyFill="1" applyBorder="1" applyAlignment="1" applyProtection="1">
      <alignment horizontal="left" vertical="top" wrapText="1"/>
      <protection locked="0"/>
    </xf>
    <xf numFmtId="2" fontId="0" fillId="12" borderId="1" xfId="0" applyNumberFormat="1" applyFill="1" applyBorder="1" applyAlignment="1" applyProtection="1">
      <alignment horizontal="right" vertical="top"/>
    </xf>
    <xf numFmtId="0" fontId="5" fillId="3" borderId="1" xfId="1" applyFont="1" applyFill="1" applyBorder="1" applyAlignment="1" applyProtection="1">
      <alignment horizontal="center" vertical="top"/>
    </xf>
    <xf numFmtId="0" fontId="10" fillId="3" borderId="1" xfId="1" applyFont="1" applyFill="1" applyBorder="1" applyAlignment="1" applyProtection="1">
      <alignment horizontal="center" vertical="top"/>
    </xf>
    <xf numFmtId="0" fontId="5" fillId="13" borderId="1" xfId="1" applyFont="1" applyFill="1" applyBorder="1" applyAlignment="1" applyProtection="1">
      <alignment horizontal="center" vertical="top"/>
    </xf>
    <xf numFmtId="0" fontId="10" fillId="13" borderId="1" xfId="1" applyFont="1" applyFill="1" applyBorder="1" applyAlignment="1" applyProtection="1">
      <alignment horizontal="left" vertical="top" wrapText="1"/>
    </xf>
    <xf numFmtId="0" fontId="10" fillId="13" borderId="1" xfId="1" applyFont="1" applyFill="1" applyBorder="1" applyAlignment="1" applyProtection="1">
      <alignment horizontal="center" vertical="top"/>
    </xf>
    <xf numFmtId="0" fontId="10" fillId="13" borderId="1" xfId="1" applyFont="1" applyFill="1" applyBorder="1" applyAlignment="1" applyProtection="1">
      <alignment horizontal="left" vertical="top"/>
    </xf>
    <xf numFmtId="0" fontId="5" fillId="14" borderId="1" xfId="1" applyFont="1" applyFill="1" applyBorder="1" applyAlignment="1" applyProtection="1">
      <alignment horizontal="center" vertical="top"/>
    </xf>
    <xf numFmtId="0" fontId="10" fillId="14" borderId="1" xfId="1" applyFont="1" applyFill="1" applyBorder="1" applyAlignment="1" applyProtection="1">
      <alignment horizontal="center" vertical="top"/>
    </xf>
    <xf numFmtId="0" fontId="10" fillId="14" borderId="1" xfId="1" applyFont="1" applyFill="1" applyBorder="1" applyAlignment="1" applyProtection="1">
      <alignment horizontal="left" vertical="top"/>
      <protection locked="0"/>
    </xf>
    <xf numFmtId="0" fontId="5" fillId="10" borderId="1" xfId="1" applyFont="1" applyFill="1" applyBorder="1" applyAlignment="1" applyProtection="1">
      <alignment horizontal="center" vertical="top"/>
    </xf>
    <xf numFmtId="0" fontId="10" fillId="10" borderId="1" xfId="1" applyFont="1" applyFill="1" applyBorder="1" applyAlignment="1" applyProtection="1">
      <alignment horizontal="left" vertical="top" wrapText="1"/>
    </xf>
    <xf numFmtId="0" fontId="10" fillId="10" borderId="1" xfId="1" applyFont="1" applyFill="1" applyBorder="1" applyAlignment="1" applyProtection="1">
      <alignment horizontal="center" vertical="top"/>
    </xf>
    <xf numFmtId="0" fontId="10" fillId="10" borderId="1" xfId="1" applyFont="1" applyFill="1" applyBorder="1" applyAlignment="1" applyProtection="1">
      <alignment horizontal="left" vertical="top"/>
      <protection locked="0"/>
    </xf>
    <xf numFmtId="0" fontId="5" fillId="9" borderId="1" xfId="1" applyFont="1" applyFill="1" applyBorder="1" applyAlignment="1" applyProtection="1">
      <alignment horizontal="center" vertical="top"/>
    </xf>
    <xf numFmtId="0" fontId="10" fillId="9" borderId="1" xfId="1" applyFont="1" applyFill="1" applyBorder="1" applyAlignment="1" applyProtection="1">
      <alignment horizontal="left" vertical="top" wrapText="1"/>
    </xf>
    <xf numFmtId="0" fontId="10" fillId="9" borderId="1" xfId="1" applyFont="1" applyFill="1" applyBorder="1" applyAlignment="1" applyProtection="1">
      <alignment horizontal="center" vertical="top"/>
    </xf>
    <xf numFmtId="0" fontId="10" fillId="9" borderId="1" xfId="1" applyFont="1" applyFill="1" applyBorder="1" applyAlignment="1" applyProtection="1">
      <alignment horizontal="left" vertical="top"/>
    </xf>
    <xf numFmtId="0" fontId="0" fillId="9" borderId="1" xfId="0" applyFill="1" applyBorder="1"/>
    <xf numFmtId="0" fontId="0" fillId="0" borderId="16" xfId="0" applyBorder="1"/>
    <xf numFmtId="0" fontId="0" fillId="0" borderId="13" xfId="0" applyBorder="1"/>
    <xf numFmtId="0" fontId="10" fillId="10" borderId="1" xfId="1" applyFont="1" applyFill="1" applyBorder="1" applyAlignment="1" applyProtection="1">
      <alignment vertical="top"/>
    </xf>
    <xf numFmtId="0" fontId="0" fillId="10" borderId="1" xfId="0" applyFill="1" applyBorder="1"/>
    <xf numFmtId="0" fontId="10" fillId="10" borderId="1" xfId="1" applyFont="1" applyFill="1" applyBorder="1" applyAlignment="1" applyProtection="1">
      <alignment horizontal="left" vertical="top"/>
    </xf>
    <xf numFmtId="0" fontId="5" fillId="8" borderId="1" xfId="1" applyFont="1" applyFill="1" applyBorder="1" applyAlignment="1" applyProtection="1">
      <alignment horizontal="center" vertical="top"/>
    </xf>
    <xf numFmtId="0" fontId="10" fillId="8" borderId="1" xfId="1" applyFont="1" applyFill="1" applyBorder="1" applyAlignment="1" applyProtection="1">
      <alignment horizontal="left" vertical="top" wrapText="1"/>
    </xf>
    <xf numFmtId="0" fontId="10" fillId="8" borderId="1" xfId="1" applyFont="1" applyFill="1" applyBorder="1" applyAlignment="1" applyProtection="1">
      <alignment horizontal="center" vertical="top"/>
    </xf>
    <xf numFmtId="0" fontId="10" fillId="8" borderId="1" xfId="1" applyFont="1" applyFill="1" applyBorder="1" applyAlignment="1" applyProtection="1">
      <alignment horizontal="left" vertical="top"/>
    </xf>
    <xf numFmtId="0" fontId="0" fillId="13" borderId="1" xfId="0" applyFill="1" applyBorder="1"/>
    <xf numFmtId="0" fontId="0" fillId="8" borderId="1" xfId="0" applyFill="1" applyBorder="1"/>
    <xf numFmtId="0" fontId="2" fillId="15" borderId="1" xfId="1" applyFont="1" applyFill="1" applyBorder="1" applyAlignment="1" applyProtection="1">
      <alignment horizontal="center" vertical="top"/>
    </xf>
    <xf numFmtId="0" fontId="10" fillId="15" borderId="1" xfId="1" applyFont="1" applyFill="1" applyBorder="1" applyAlignment="1" applyProtection="1">
      <alignment horizontal="left" vertical="top" wrapText="1"/>
    </xf>
    <xf numFmtId="0" fontId="10" fillId="15" borderId="1" xfId="1" applyFont="1" applyFill="1" applyBorder="1" applyAlignment="1" applyProtection="1">
      <alignment horizontal="center" vertical="top"/>
    </xf>
    <xf numFmtId="0" fontId="9" fillId="13" borderId="1" xfId="1" applyFont="1" applyFill="1" applyBorder="1" applyAlignment="1" applyProtection="1">
      <alignment horizontal="left" vertical="top" wrapText="1"/>
    </xf>
    <xf numFmtId="0" fontId="10" fillId="10" borderId="7" xfId="1" applyFont="1" applyFill="1" applyBorder="1" applyAlignment="1" applyProtection="1">
      <alignment horizontal="left" vertical="top"/>
    </xf>
    <xf numFmtId="0" fontId="10" fillId="15" borderId="7" xfId="1" applyFont="1" applyFill="1" applyBorder="1" applyAlignment="1" applyProtection="1">
      <alignment horizontal="left" vertical="top"/>
    </xf>
    <xf numFmtId="0" fontId="10" fillId="13" borderId="7" xfId="1" applyFont="1" applyFill="1" applyBorder="1" applyAlignment="1" applyProtection="1">
      <alignment horizontal="left" vertical="top"/>
    </xf>
    <xf numFmtId="0" fontId="10" fillId="9" borderId="7" xfId="1" applyFont="1" applyFill="1" applyBorder="1" applyAlignment="1" applyProtection="1">
      <alignment horizontal="left" vertical="top"/>
    </xf>
    <xf numFmtId="0" fontId="0" fillId="15" borderId="1" xfId="0" applyFill="1" applyBorder="1"/>
    <xf numFmtId="0" fontId="5" fillId="16" borderId="1" xfId="1" applyFont="1" applyFill="1" applyBorder="1" applyAlignment="1" applyProtection="1">
      <alignment horizontal="center" vertical="top"/>
    </xf>
    <xf numFmtId="0" fontId="10" fillId="16" borderId="1" xfId="1" applyFont="1" applyFill="1" applyBorder="1" applyAlignment="1" applyProtection="1">
      <alignment horizontal="left" vertical="top" wrapText="1"/>
    </xf>
    <xf numFmtId="0" fontId="10" fillId="16" borderId="1" xfId="1" applyFont="1" applyFill="1" applyBorder="1" applyAlignment="1" applyProtection="1">
      <alignment horizontal="center" vertical="top"/>
    </xf>
    <xf numFmtId="0" fontId="10" fillId="16" borderId="7" xfId="1" applyFont="1" applyFill="1" applyBorder="1" applyAlignment="1" applyProtection="1">
      <alignment horizontal="left" vertical="top"/>
    </xf>
    <xf numFmtId="0" fontId="0" fillId="16" borderId="1" xfId="0" applyFill="1" applyBorder="1"/>
    <xf numFmtId="0" fontId="22" fillId="0" borderId="16" xfId="1" applyNumberFormat="1" applyFont="1" applyFill="1" applyBorder="1" applyAlignment="1" applyProtection="1">
      <alignment horizontal="left" vertical="top"/>
    </xf>
    <xf numFmtId="0" fontId="22" fillId="0" borderId="24" xfId="1" applyNumberFormat="1" applyFont="1" applyFill="1" applyBorder="1" applyAlignment="1" applyProtection="1">
      <alignment vertical="top"/>
    </xf>
    <xf numFmtId="0" fontId="0" fillId="0" borderId="16" xfId="0" applyBorder="1" applyProtection="1"/>
    <xf numFmtId="0" fontId="0" fillId="0" borderId="13" xfId="0" applyBorder="1" applyProtection="1"/>
    <xf numFmtId="0" fontId="0" fillId="0" borderId="24" xfId="0" applyBorder="1" applyProtection="1"/>
    <xf numFmtId="0" fontId="0" fillId="0" borderId="25" xfId="0" applyBorder="1" applyProtection="1"/>
    <xf numFmtId="0" fontId="3" fillId="3" borderId="1" xfId="1" applyNumberFormat="1" applyFont="1" applyFill="1" applyBorder="1" applyAlignment="1" applyProtection="1">
      <alignment horizontal="left" vertical="top" wrapText="1"/>
    </xf>
    <xf numFmtId="0" fontId="14" fillId="0" borderId="2" xfId="1" applyNumberFormat="1" applyFont="1" applyFill="1" applyBorder="1" applyAlignment="1" applyProtection="1">
      <alignment vertical="top"/>
    </xf>
    <xf numFmtId="0" fontId="14" fillId="0" borderId="4" xfId="1" applyNumberFormat="1" applyFont="1" applyFill="1" applyBorder="1" applyAlignment="1" applyProtection="1">
      <alignment vertical="top"/>
    </xf>
    <xf numFmtId="2" fontId="22" fillId="0" borderId="18" xfId="1" applyNumberFormat="1" applyFont="1" applyFill="1" applyBorder="1" applyAlignment="1" applyProtection="1">
      <alignment vertical="top"/>
    </xf>
    <xf numFmtId="0" fontId="0" fillId="3" borderId="19" xfId="0" applyFill="1" applyBorder="1" applyProtection="1"/>
    <xf numFmtId="0" fontId="0" fillId="3" borderId="10" xfId="0" applyFill="1" applyBorder="1" applyProtection="1"/>
    <xf numFmtId="0" fontId="0" fillId="3" borderId="16" xfId="0" applyFill="1" applyBorder="1" applyProtection="1"/>
    <xf numFmtId="0" fontId="0" fillId="3" borderId="13" xfId="0" applyFill="1" applyBorder="1" applyProtection="1"/>
    <xf numFmtId="0" fontId="0" fillId="3" borderId="18" xfId="0" applyFill="1" applyBorder="1" applyProtection="1"/>
    <xf numFmtId="0" fontId="0" fillId="3" borderId="26" xfId="0" applyFill="1" applyBorder="1" applyProtection="1"/>
    <xf numFmtId="0" fontId="12" fillId="3" borderId="0" xfId="1" applyNumberFormat="1" applyFont="1" applyFill="1" applyBorder="1" applyAlignment="1" applyProtection="1">
      <alignment horizontal="left" vertical="top"/>
    </xf>
    <xf numFmtId="0" fontId="1" fillId="3" borderId="0" xfId="1" applyNumberFormat="1" applyFont="1" applyFill="1" applyBorder="1" applyAlignment="1" applyProtection="1">
      <alignment vertical="top"/>
    </xf>
    <xf numFmtId="0" fontId="24" fillId="0" borderId="2" xfId="0" applyFont="1" applyBorder="1" applyProtection="1"/>
    <xf numFmtId="0" fontId="24" fillId="0" borderId="4" xfId="0" applyFont="1" applyBorder="1" applyProtection="1"/>
    <xf numFmtId="0" fontId="24" fillId="0" borderId="21" xfId="0" applyFont="1" applyBorder="1" applyProtection="1"/>
    <xf numFmtId="0" fontId="26" fillId="3" borderId="22" xfId="0" applyFont="1" applyFill="1" applyBorder="1" applyProtection="1"/>
    <xf numFmtId="0" fontId="4" fillId="0" borderId="1" xfId="1" applyNumberFormat="1" applyFont="1" applyFill="1" applyBorder="1" applyAlignment="1" applyProtection="1">
      <alignment horizontal="left" vertical="top" wrapText="1"/>
    </xf>
    <xf numFmtId="0" fontId="4" fillId="5" borderId="1"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center" vertical="top"/>
    </xf>
    <xf numFmtId="0" fontId="4" fillId="0" borderId="1" xfId="1" applyNumberFormat="1" applyFont="1" applyFill="1" applyBorder="1" applyAlignment="1" applyProtection="1">
      <alignment horizontal="left" vertical="top"/>
    </xf>
    <xf numFmtId="0" fontId="4" fillId="0" borderId="5" xfId="1" applyNumberFormat="1" applyFont="1" applyFill="1" applyBorder="1" applyAlignment="1" applyProtection="1">
      <alignment horizontal="left" vertical="top" wrapText="1"/>
    </xf>
    <xf numFmtId="0" fontId="4" fillId="5" borderId="1" xfId="1" applyNumberFormat="1" applyFont="1" applyFill="1" applyBorder="1" applyAlignment="1" applyProtection="1">
      <alignment horizontal="center" vertical="top"/>
    </xf>
    <xf numFmtId="0" fontId="4" fillId="5" borderId="6" xfId="1" applyNumberFormat="1" applyFont="1" applyFill="1" applyBorder="1" applyAlignment="1" applyProtection="1">
      <alignment horizontal="center" vertical="top"/>
    </xf>
    <xf numFmtId="0" fontId="4" fillId="5" borderId="6" xfId="1" applyNumberFormat="1" applyFont="1" applyFill="1" applyBorder="1" applyAlignment="1" applyProtection="1">
      <alignment horizontal="left" vertical="top" wrapText="1"/>
    </xf>
    <xf numFmtId="0" fontId="4" fillId="0" borderId="1" xfId="1" applyFont="1" applyFill="1" applyBorder="1" applyAlignment="1" applyProtection="1">
      <alignment horizontal="left" vertical="top" wrapText="1"/>
    </xf>
    <xf numFmtId="0" fontId="4" fillId="0" borderId="6" xfId="1" applyFont="1" applyFill="1" applyBorder="1" applyAlignment="1" applyProtection="1">
      <alignment horizontal="center" vertical="top"/>
    </xf>
    <xf numFmtId="0" fontId="4" fillId="0" borderId="6" xfId="1" applyFont="1" applyFill="1" applyBorder="1" applyAlignment="1" applyProtection="1">
      <alignment horizontal="left" vertical="top" wrapText="1"/>
    </xf>
    <xf numFmtId="0" fontId="14" fillId="0" borderId="0" xfId="1" applyFont="1" applyFill="1" applyBorder="1" applyAlignment="1" applyProtection="1">
      <alignment vertical="top"/>
    </xf>
    <xf numFmtId="0" fontId="4" fillId="0" borderId="2" xfId="1" applyNumberFormat="1" applyFont="1" applyFill="1" applyBorder="1" applyAlignment="1" applyProtection="1">
      <alignment horizontal="center" vertical="top"/>
    </xf>
    <xf numFmtId="0" fontId="4" fillId="0" borderId="3" xfId="1" applyNumberFormat="1" applyFont="1" applyFill="1" applyBorder="1" applyAlignment="1" applyProtection="1">
      <alignment horizontal="left" vertical="top" wrapText="1"/>
    </xf>
    <xf numFmtId="0" fontId="4" fillId="0" borderId="3" xfId="1" applyNumberFormat="1" applyFont="1" applyFill="1" applyBorder="1" applyAlignment="1" applyProtection="1">
      <alignment horizontal="center" vertical="top" wrapText="1"/>
    </xf>
    <xf numFmtId="0" fontId="4" fillId="0" borderId="12" xfId="1" applyNumberFormat="1" applyFont="1" applyFill="1" applyBorder="1" applyAlignment="1" applyProtection="1">
      <alignment horizontal="center" vertical="top" wrapText="1"/>
    </xf>
    <xf numFmtId="0" fontId="4" fillId="0" borderId="14" xfId="1" applyNumberFormat="1" applyFont="1" applyFill="1" applyBorder="1" applyAlignment="1" applyProtection="1">
      <alignment horizontal="center" vertical="top"/>
    </xf>
    <xf numFmtId="0" fontId="4" fillId="0" borderId="15" xfId="1" applyNumberFormat="1" applyFont="1" applyFill="1" applyBorder="1" applyAlignment="1" applyProtection="1">
      <alignment horizontal="center" vertical="top" wrapText="1"/>
    </xf>
    <xf numFmtId="0" fontId="4" fillId="6" borderId="1" xfId="1" applyFont="1" applyFill="1" applyBorder="1" applyAlignment="1" applyProtection="1">
      <alignment horizontal="center" vertical="top"/>
    </xf>
    <xf numFmtId="0" fontId="4" fillId="6" borderId="1" xfId="1" applyFont="1" applyFill="1" applyBorder="1" applyAlignment="1" applyProtection="1">
      <alignment horizontal="left" vertical="top" wrapText="1"/>
    </xf>
    <xf numFmtId="0" fontId="4" fillId="0" borderId="1" xfId="1" applyNumberFormat="1" applyFont="1" applyFill="1" applyBorder="1" applyAlignment="1" applyProtection="1">
      <alignment horizontal="left" vertical="top" wrapText="1"/>
      <protection locked="0"/>
    </xf>
    <xf numFmtId="0" fontId="4" fillId="5" borderId="1" xfId="1" applyNumberFormat="1" applyFont="1" applyFill="1" applyBorder="1" applyAlignment="1" applyProtection="1">
      <alignment horizontal="left" vertical="top" wrapText="1"/>
      <protection locked="0"/>
    </xf>
    <xf numFmtId="0" fontId="4" fillId="0" borderId="6" xfId="1" applyNumberFormat="1" applyFont="1" applyFill="1" applyBorder="1" applyAlignment="1" applyProtection="1">
      <alignment horizontal="left" vertical="top" wrapText="1"/>
      <protection locked="0"/>
    </xf>
    <xf numFmtId="0" fontId="4" fillId="5" borderId="6" xfId="1" applyNumberFormat="1" applyFont="1" applyFill="1" applyBorder="1" applyAlignment="1" applyProtection="1">
      <alignment horizontal="left" vertical="top"/>
      <protection locked="0"/>
    </xf>
    <xf numFmtId="0" fontId="4" fillId="0" borderId="1" xfId="1" applyNumberFormat="1" applyFont="1" applyFill="1" applyBorder="1" applyAlignment="1" applyProtection="1">
      <alignment horizontal="left" vertical="top"/>
      <protection locked="0"/>
    </xf>
    <xf numFmtId="0" fontId="4" fillId="0" borderId="1" xfId="1" applyFont="1" applyFill="1" applyBorder="1" applyAlignment="1" applyProtection="1">
      <alignment horizontal="center" vertical="top"/>
      <protection locked="0"/>
    </xf>
    <xf numFmtId="0" fontId="14" fillId="0" borderId="1" xfId="1" applyFont="1" applyFill="1" applyBorder="1" applyAlignment="1" applyProtection="1">
      <alignment vertical="top"/>
      <protection locked="0"/>
    </xf>
    <xf numFmtId="0" fontId="10" fillId="3" borderId="1" xfId="1" applyNumberFormat="1" applyFont="1" applyFill="1" applyBorder="1" applyAlignment="1" applyProtection="1">
      <alignment horizontal="left" vertical="top"/>
    </xf>
    <xf numFmtId="0" fontId="10" fillId="13" borderId="1" xfId="1" applyFont="1" applyFill="1" applyBorder="1" applyAlignment="1" applyProtection="1">
      <alignment horizontal="left" vertical="top"/>
      <protection locked="0"/>
    </xf>
    <xf numFmtId="0" fontId="4" fillId="9" borderId="1" xfId="1" applyFont="1" applyFill="1" applyBorder="1" applyAlignment="1" applyProtection="1">
      <alignment horizontal="left" vertical="top"/>
    </xf>
    <xf numFmtId="164" fontId="16" fillId="0" borderId="18" xfId="0" applyNumberFormat="1" applyFont="1" applyBorder="1"/>
    <xf numFmtId="164" fontId="16" fillId="0" borderId="18" xfId="0" applyNumberFormat="1" applyFont="1" applyBorder="1" applyProtection="1"/>
    <xf numFmtId="164" fontId="3" fillId="5" borderId="5" xfId="1" applyNumberFormat="1" applyFont="1" applyFill="1" applyBorder="1" applyAlignment="1" applyProtection="1">
      <alignment vertical="top"/>
    </xf>
    <xf numFmtId="164" fontId="15" fillId="0" borderId="10" xfId="0" applyNumberFormat="1" applyFont="1" applyBorder="1" applyProtection="1"/>
    <xf numFmtId="164" fontId="13" fillId="7" borderId="11" xfId="1" applyNumberFormat="1" applyFont="1" applyFill="1" applyBorder="1" applyAlignment="1" applyProtection="1">
      <alignment vertical="top"/>
    </xf>
    <xf numFmtId="164" fontId="15" fillId="0" borderId="10" xfId="0" applyNumberFormat="1" applyFont="1" applyBorder="1"/>
    <xf numFmtId="164" fontId="21" fillId="7" borderId="4" xfId="1" applyNumberFormat="1" applyFont="1" applyFill="1" applyBorder="1" applyAlignment="1" applyProtection="1">
      <alignment vertical="top"/>
    </xf>
    <xf numFmtId="164" fontId="20" fillId="7" borderId="4" xfId="1" applyNumberFormat="1" applyFont="1" applyFill="1" applyBorder="1" applyAlignment="1" applyProtection="1">
      <alignment vertical="top"/>
    </xf>
    <xf numFmtId="0" fontId="10" fillId="11" borderId="9" xfId="1" applyNumberFormat="1" applyFont="1" applyFill="1" applyBorder="1" applyAlignment="1" applyProtection="1">
      <alignment horizontal="center" vertical="top"/>
    </xf>
    <xf numFmtId="0" fontId="10" fillId="11" borderId="5" xfId="1" applyNumberFormat="1" applyFont="1" applyFill="1" applyBorder="1" applyAlignment="1" applyProtection="1">
      <alignment horizontal="center" vertical="top"/>
    </xf>
    <xf numFmtId="0" fontId="10" fillId="11" borderId="5" xfId="1" applyNumberFormat="1" applyFont="1" applyFill="1" applyBorder="1" applyAlignment="1" applyProtection="1">
      <alignment horizontal="left" vertical="top"/>
    </xf>
    <xf numFmtId="0" fontId="29" fillId="0" borderId="0" xfId="0" applyFont="1"/>
    <xf numFmtId="0" fontId="4" fillId="0" borderId="19" xfId="1" applyNumberFormat="1" applyFont="1" applyFill="1" applyBorder="1" applyAlignment="1" applyProtection="1">
      <alignment horizontal="center" vertical="top" wrapText="1"/>
    </xf>
    <xf numFmtId="165" fontId="2" fillId="3" borderId="27" xfId="1" applyNumberFormat="1" applyFont="1" applyFill="1" applyBorder="1" applyAlignment="1" applyProtection="1">
      <alignment vertical="top"/>
    </xf>
    <xf numFmtId="0" fontId="1" fillId="17" borderId="10" xfId="1" applyNumberFormat="1" applyFont="1" applyFill="1" applyBorder="1" applyAlignment="1" applyProtection="1">
      <alignment vertical="top"/>
    </xf>
    <xf numFmtId="0" fontId="1" fillId="17" borderId="13" xfId="1" applyNumberFormat="1" applyFont="1" applyFill="1" applyBorder="1" applyAlignment="1" applyProtection="1">
      <alignment vertical="top"/>
    </xf>
    <xf numFmtId="0" fontId="1" fillId="17" borderId="18" xfId="1" applyNumberFormat="1" applyFont="1" applyFill="1" applyBorder="1" applyAlignment="1" applyProtection="1">
      <alignment vertical="top"/>
    </xf>
    <xf numFmtId="0" fontId="1" fillId="18" borderId="10" xfId="1" applyNumberFormat="1" applyFont="1" applyFill="1" applyBorder="1" applyAlignment="1" applyProtection="1">
      <alignment vertical="top"/>
    </xf>
    <xf numFmtId="0" fontId="1" fillId="18" borderId="19" xfId="1" applyNumberFormat="1" applyFont="1" applyFill="1" applyBorder="1" applyAlignment="1" applyProtection="1">
      <alignment vertical="top"/>
    </xf>
    <xf numFmtId="0" fontId="1" fillId="18" borderId="26" xfId="1" applyNumberFormat="1" applyFont="1" applyFill="1" applyBorder="1" applyAlignment="1" applyProtection="1">
      <alignment vertical="top"/>
    </xf>
    <xf numFmtId="0" fontId="8" fillId="19" borderId="10" xfId="1" applyNumberFormat="1" applyFont="1" applyFill="1" applyBorder="1" applyAlignment="1" applyProtection="1">
      <alignment horizontal="center" vertical="top"/>
    </xf>
    <xf numFmtId="0" fontId="8" fillId="19" borderId="19" xfId="1" applyNumberFormat="1" applyFont="1" applyFill="1" applyBorder="1" applyAlignment="1" applyProtection="1">
      <alignment horizontal="center" vertical="top"/>
    </xf>
    <xf numFmtId="0" fontId="8" fillId="19" borderId="0" xfId="1" applyNumberFormat="1" applyFont="1" applyFill="1" applyBorder="1" applyAlignment="1" applyProtection="1">
      <alignment horizontal="center" vertical="top"/>
    </xf>
    <xf numFmtId="0" fontId="10" fillId="11" borderId="5" xfId="1" applyNumberFormat="1" applyFont="1" applyFill="1" applyBorder="1" applyAlignment="1" applyProtection="1">
      <alignment horizontal="left" vertical="top" wrapText="1"/>
    </xf>
    <xf numFmtId="0" fontId="4" fillId="5" borderId="6" xfId="1" applyNumberFormat="1" applyFont="1" applyFill="1" applyBorder="1" applyAlignment="1" applyProtection="1">
      <alignment horizontal="left" vertical="top" wrapText="1"/>
      <protection locked="0"/>
    </xf>
    <xf numFmtId="0" fontId="18" fillId="0" borderId="0" xfId="0" applyFont="1" applyFill="1" applyBorder="1"/>
    <xf numFmtId="0" fontId="0" fillId="0" borderId="1" xfId="0" applyBorder="1"/>
    <xf numFmtId="0" fontId="28" fillId="0" borderId="1" xfId="0" applyFont="1" applyBorder="1" applyAlignment="1">
      <alignment horizontal="center"/>
    </xf>
    <xf numFmtId="0" fontId="0" fillId="11" borderId="19" xfId="0" applyFill="1" applyBorder="1" applyAlignment="1" applyProtection="1">
      <alignment horizontal="center"/>
    </xf>
    <xf numFmtId="0" fontId="0" fillId="0" borderId="8" xfId="0" applyBorder="1" applyAlignment="1" applyProtection="1">
      <alignment horizontal="left"/>
    </xf>
    <xf numFmtId="0" fontId="31" fillId="0" borderId="10" xfId="0" applyFont="1" applyFill="1" applyBorder="1" applyAlignment="1" applyProtection="1">
      <alignment wrapText="1"/>
    </xf>
    <xf numFmtId="0" fontId="0" fillId="0" borderId="7" xfId="0" applyBorder="1" applyAlignment="1" applyProtection="1">
      <alignment horizontal="left" wrapText="1"/>
    </xf>
    <xf numFmtId="0" fontId="5" fillId="6" borderId="1" xfId="1" applyNumberFormat="1" applyFont="1" applyFill="1" applyBorder="1" applyAlignment="1" applyProtection="1">
      <alignment horizontal="left" vertical="top" wrapText="1"/>
      <protection locked="0"/>
    </xf>
    <xf numFmtId="0" fontId="4" fillId="11" borderId="5" xfId="1" applyNumberFormat="1" applyFont="1" applyFill="1" applyBorder="1" applyAlignment="1" applyProtection="1">
      <alignment horizontal="left" vertical="top" wrapText="1"/>
    </xf>
    <xf numFmtId="0" fontId="5" fillId="11" borderId="31" xfId="1" applyNumberFormat="1" applyFont="1" applyFill="1" applyBorder="1" applyAlignment="1" applyProtection="1">
      <alignment horizontal="center" vertical="top"/>
    </xf>
    <xf numFmtId="0" fontId="0" fillId="0" borderId="11" xfId="0" applyBorder="1"/>
    <xf numFmtId="0" fontId="2" fillId="17" borderId="26" xfId="1" applyNumberFormat="1" applyFont="1" applyFill="1" applyBorder="1" applyAlignment="1" applyProtection="1">
      <alignment horizontal="center" vertical="top"/>
    </xf>
    <xf numFmtId="0" fontId="11" fillId="18" borderId="26" xfId="1" applyNumberFormat="1" applyFont="1" applyFill="1" applyBorder="1" applyAlignment="1" applyProtection="1">
      <alignment horizontal="left" vertical="top"/>
    </xf>
    <xf numFmtId="0" fontId="0" fillId="19" borderId="26" xfId="0" applyFill="1" applyBorder="1" applyProtection="1"/>
    <xf numFmtId="0" fontId="0" fillId="3" borderId="28" xfId="0" applyFill="1" applyBorder="1"/>
    <xf numFmtId="0" fontId="0" fillId="3" borderId="29" xfId="0" applyFill="1" applyBorder="1"/>
    <xf numFmtId="0" fontId="0" fillId="3" borderId="30" xfId="0" applyFill="1" applyBorder="1"/>
    <xf numFmtId="0" fontId="1" fillId="3" borderId="25" xfId="1" applyNumberFormat="1" applyFont="1" applyFill="1" applyBorder="1" applyAlignment="1" applyProtection="1">
      <alignment vertical="top"/>
    </xf>
    <xf numFmtId="164" fontId="0" fillId="0" borderId="0" xfId="0" applyNumberFormat="1"/>
    <xf numFmtId="0" fontId="0" fillId="20" borderId="11" xfId="0" applyFill="1" applyBorder="1"/>
    <xf numFmtId="0" fontId="0" fillId="15" borderId="19" xfId="0" applyFill="1" applyBorder="1"/>
    <xf numFmtId="0" fontId="0" fillId="15" borderId="26" xfId="0" applyFill="1" applyBorder="1"/>
    <xf numFmtId="0" fontId="0" fillId="21" borderId="11" xfId="0" applyFill="1" applyBorder="1" applyProtection="1">
      <protection locked="0"/>
    </xf>
    <xf numFmtId="0" fontId="3" fillId="21" borderId="2" xfId="1" applyNumberFormat="1" applyFont="1" applyFill="1" applyBorder="1" applyAlignment="1" applyProtection="1">
      <alignment horizontal="center" vertical="top"/>
      <protection locked="0"/>
    </xf>
    <xf numFmtId="0" fontId="7" fillId="21" borderId="3" xfId="1" applyNumberFormat="1" applyFont="1" applyFill="1" applyBorder="1" applyAlignment="1" applyProtection="1">
      <alignment horizontal="left" vertical="top" wrapText="1"/>
      <protection locked="0"/>
    </xf>
    <xf numFmtId="0" fontId="7" fillId="21" borderId="3" xfId="1" applyNumberFormat="1" applyFont="1" applyFill="1" applyBorder="1" applyAlignment="1" applyProtection="1">
      <alignment horizontal="center" vertical="top" wrapText="1"/>
      <protection locked="0"/>
    </xf>
    <xf numFmtId="0" fontId="10" fillId="21" borderId="3" xfId="1" applyNumberFormat="1" applyFont="1" applyFill="1" applyBorder="1" applyAlignment="1" applyProtection="1">
      <alignment horizontal="center" vertical="top" wrapText="1"/>
      <protection locked="0"/>
    </xf>
    <xf numFmtId="0" fontId="32" fillId="21" borderId="10" xfId="0" applyFont="1" applyFill="1" applyBorder="1" applyAlignment="1" applyProtection="1">
      <alignment wrapText="1"/>
      <protection locked="0"/>
    </xf>
    <xf numFmtId="0" fontId="10" fillId="21" borderId="14" xfId="1" applyNumberFormat="1" applyFont="1" applyFill="1" applyBorder="1" applyAlignment="1" applyProtection="1">
      <alignment horizontal="center" vertical="top"/>
      <protection locked="0"/>
    </xf>
    <xf numFmtId="0" fontId="0" fillId="22" borderId="11" xfId="0" applyFill="1" applyBorder="1" applyProtection="1">
      <protection locked="0"/>
    </xf>
    <xf numFmtId="0" fontId="3" fillId="22" borderId="2" xfId="1" applyNumberFormat="1" applyFont="1" applyFill="1" applyBorder="1" applyAlignment="1" applyProtection="1">
      <alignment horizontal="center" vertical="top"/>
      <protection locked="0"/>
    </xf>
    <xf numFmtId="0" fontId="7" fillId="22" borderId="3" xfId="1" applyNumberFormat="1" applyFont="1" applyFill="1" applyBorder="1" applyAlignment="1" applyProtection="1">
      <alignment horizontal="left" vertical="top" wrapText="1"/>
      <protection locked="0"/>
    </xf>
    <xf numFmtId="0" fontId="7" fillId="22" borderId="3" xfId="1" applyNumberFormat="1" applyFont="1" applyFill="1" applyBorder="1" applyAlignment="1" applyProtection="1">
      <alignment horizontal="center" vertical="top" wrapText="1"/>
      <protection locked="0"/>
    </xf>
    <xf numFmtId="0" fontId="10" fillId="22" borderId="3" xfId="1" applyNumberFormat="1" applyFont="1" applyFill="1" applyBorder="1" applyAlignment="1" applyProtection="1">
      <alignment horizontal="center" vertical="top" wrapText="1"/>
      <protection locked="0"/>
    </xf>
    <xf numFmtId="0" fontId="32" fillId="22" borderId="10" xfId="0" applyFont="1" applyFill="1" applyBorder="1" applyAlignment="1" applyProtection="1">
      <alignment wrapText="1"/>
      <protection locked="0"/>
    </xf>
    <xf numFmtId="0" fontId="10" fillId="22" borderId="14" xfId="1" applyNumberFormat="1" applyFont="1" applyFill="1" applyBorder="1" applyAlignment="1" applyProtection="1">
      <alignment horizontal="center" vertical="top"/>
      <protection locked="0"/>
    </xf>
    <xf numFmtId="0" fontId="24" fillId="20" borderId="11" xfId="0" applyFont="1" applyFill="1" applyBorder="1"/>
    <xf numFmtId="0" fontId="4" fillId="20" borderId="2" xfId="1" applyNumberFormat="1" applyFont="1" applyFill="1" applyBorder="1" applyAlignment="1" applyProtection="1">
      <alignment horizontal="center" vertical="top"/>
    </xf>
    <xf numFmtId="0" fontId="4" fillId="20" borderId="3" xfId="1" applyNumberFormat="1" applyFont="1" applyFill="1" applyBorder="1" applyAlignment="1" applyProtection="1">
      <alignment horizontal="left" vertical="top" wrapText="1"/>
    </xf>
    <xf numFmtId="0" fontId="4" fillId="20" borderId="3" xfId="1" applyNumberFormat="1" applyFont="1" applyFill="1" applyBorder="1" applyAlignment="1" applyProtection="1">
      <alignment horizontal="center" vertical="top" wrapText="1"/>
    </xf>
    <xf numFmtId="0" fontId="4" fillId="20" borderId="4" xfId="1" applyNumberFormat="1" applyFont="1" applyFill="1" applyBorder="1" applyAlignment="1" applyProtection="1">
      <alignment horizontal="center" vertical="top"/>
    </xf>
    <xf numFmtId="0" fontId="4" fillId="20" borderId="10" xfId="1" applyNumberFormat="1" applyFont="1" applyFill="1" applyBorder="1" applyAlignment="1" applyProtection="1">
      <alignment horizontal="center" vertical="top" wrapText="1"/>
    </xf>
    <xf numFmtId="0" fontId="27" fillId="0" borderId="11" xfId="0" applyFont="1" applyBorder="1"/>
    <xf numFmtId="164" fontId="33" fillId="15" borderId="10" xfId="0" applyNumberFormat="1" applyFont="1" applyFill="1" applyBorder="1"/>
    <xf numFmtId="164" fontId="34" fillId="0" borderId="11" xfId="0" applyNumberFormat="1" applyFont="1" applyBorder="1"/>
    <xf numFmtId="0" fontId="4" fillId="4" borderId="1" xfId="1" applyNumberFormat="1" applyFont="1" applyFill="1" applyBorder="1" applyAlignment="1" applyProtection="1">
      <alignment horizontal="left" vertical="top" wrapText="1"/>
    </xf>
    <xf numFmtId="164" fontId="0" fillId="15" borderId="26" xfId="0" applyNumberFormat="1" applyFill="1" applyBorder="1"/>
    <xf numFmtId="0" fontId="3" fillId="21" borderId="15" xfId="1" applyNumberFormat="1" applyFont="1" applyFill="1" applyBorder="1" applyAlignment="1" applyProtection="1">
      <alignment horizontal="left" vertical="top" wrapText="1"/>
      <protection locked="0"/>
    </xf>
    <xf numFmtId="0" fontId="3" fillId="22" borderId="15" xfId="1" applyNumberFormat="1" applyFont="1" applyFill="1" applyBorder="1" applyAlignment="1" applyProtection="1">
      <alignment horizontal="left" vertical="top" wrapText="1"/>
      <protection locked="0"/>
    </xf>
    <xf numFmtId="2" fontId="22" fillId="5" borderId="1" xfId="1" applyNumberFormat="1" applyFont="1" applyFill="1" applyBorder="1" applyAlignment="1" applyProtection="1">
      <alignment horizontal="left" vertical="top"/>
    </xf>
    <xf numFmtId="2" fontId="22" fillId="0" borderId="1" xfId="1" applyNumberFormat="1" applyFont="1" applyFill="1" applyBorder="1" applyAlignment="1" applyProtection="1">
      <alignment horizontal="left" vertical="top"/>
    </xf>
    <xf numFmtId="0" fontId="4" fillId="6" borderId="1" xfId="1" applyNumberFormat="1" applyFont="1" applyFill="1" applyBorder="1" applyAlignment="1" applyProtection="1">
      <alignment horizontal="left" vertical="top" wrapText="1"/>
    </xf>
    <xf numFmtId="2" fontId="22" fillId="0" borderId="5" xfId="1" applyNumberFormat="1" applyFont="1" applyFill="1" applyBorder="1" applyAlignment="1" applyProtection="1">
      <alignment horizontal="left" vertical="top"/>
    </xf>
    <xf numFmtId="2" fontId="22" fillId="5" borderId="6" xfId="1" applyNumberFormat="1" applyFont="1" applyFill="1" applyBorder="1" applyAlignment="1" applyProtection="1">
      <alignment horizontal="left" vertical="top"/>
    </xf>
    <xf numFmtId="0" fontId="4" fillId="8" borderId="1" xfId="1" applyNumberFormat="1" applyFont="1" applyFill="1" applyBorder="1" applyAlignment="1" applyProtection="1">
      <alignment horizontal="left" vertical="top" wrapText="1"/>
    </xf>
    <xf numFmtId="0" fontId="4" fillId="3" borderId="1" xfId="1" applyNumberFormat="1" applyFont="1" applyFill="1" applyBorder="1" applyAlignment="1" applyProtection="1">
      <alignment horizontal="left" vertical="top" wrapText="1"/>
    </xf>
    <xf numFmtId="0" fontId="24" fillId="0" borderId="0" xfId="0" applyFont="1"/>
    <xf numFmtId="0" fontId="4" fillId="9" borderId="1" xfId="1" applyNumberFormat="1" applyFont="1" applyFill="1" applyBorder="1" applyAlignment="1" applyProtection="1">
      <alignment horizontal="left" vertical="top" wrapText="1"/>
    </xf>
    <xf numFmtId="43" fontId="22" fillId="9" borderId="1" xfId="2" applyFont="1" applyFill="1" applyBorder="1" applyAlignment="1" applyProtection="1">
      <alignment horizontal="left" vertical="top"/>
    </xf>
    <xf numFmtId="0" fontId="4" fillId="10" borderId="1" xfId="1" applyNumberFormat="1" applyFont="1" applyFill="1" applyBorder="1" applyAlignment="1" applyProtection="1">
      <alignment horizontal="left" vertical="top" wrapText="1"/>
    </xf>
    <xf numFmtId="0" fontId="28" fillId="0" borderId="1" xfId="0" applyFont="1" applyFill="1" applyBorder="1" applyAlignment="1">
      <alignment horizontal="center"/>
    </xf>
    <xf numFmtId="0" fontId="4" fillId="3" borderId="1" xfId="1" applyFont="1" applyFill="1" applyBorder="1" applyAlignment="1" applyProtection="1">
      <alignment horizontal="left" vertical="top" wrapText="1"/>
    </xf>
    <xf numFmtId="0" fontId="24" fillId="0" borderId="1" xfId="0" applyFont="1" applyBorder="1"/>
    <xf numFmtId="0" fontId="4" fillId="10" borderId="1" xfId="1" applyFont="1" applyFill="1" applyBorder="1" applyAlignment="1" applyProtection="1">
      <alignment horizontal="left" vertical="top" wrapText="1"/>
    </xf>
    <xf numFmtId="0" fontId="4" fillId="12" borderId="1" xfId="1" applyFont="1" applyFill="1" applyBorder="1" applyAlignment="1" applyProtection="1">
      <alignment horizontal="left" vertical="top" wrapText="1"/>
    </xf>
    <xf numFmtId="0" fontId="4" fillId="9" borderId="1" xfId="1" applyFont="1" applyFill="1" applyBorder="1" applyAlignment="1" applyProtection="1">
      <alignment horizontal="left" vertical="top" wrapText="1"/>
    </xf>
    <xf numFmtId="0" fontId="4" fillId="11" borderId="1" xfId="1" applyFont="1" applyFill="1" applyBorder="1" applyAlignment="1" applyProtection="1">
      <alignment horizontal="left" vertical="top" wrapText="1"/>
    </xf>
    <xf numFmtId="2" fontId="22" fillId="12" borderId="1" xfId="1" applyNumberFormat="1" applyFont="1" applyFill="1" applyBorder="1" applyAlignment="1" applyProtection="1">
      <alignment horizontal="left" vertical="top"/>
    </xf>
    <xf numFmtId="0" fontId="0" fillId="0" borderId="11" xfId="0" applyFill="1" applyBorder="1"/>
    <xf numFmtId="0" fontId="4" fillId="13" borderId="1" xfId="1" applyFont="1" applyFill="1" applyBorder="1" applyAlignment="1" applyProtection="1">
      <alignment horizontal="left" vertical="top" wrapText="1"/>
    </xf>
    <xf numFmtId="0" fontId="0" fillId="13" borderId="0" xfId="0" applyFont="1" applyFill="1" applyAlignment="1">
      <alignment horizontal="left"/>
    </xf>
    <xf numFmtId="0" fontId="0" fillId="14" borderId="0" xfId="0" applyFont="1" applyFill="1" applyAlignment="1">
      <alignment horizontal="left"/>
    </xf>
    <xf numFmtId="0" fontId="0" fillId="10" borderId="0" xfId="0" applyFont="1" applyFill="1" applyAlignment="1">
      <alignment horizontal="left"/>
    </xf>
    <xf numFmtId="0" fontId="4" fillId="8" borderId="1" xfId="1" applyFont="1" applyFill="1" applyBorder="1" applyAlignment="1" applyProtection="1">
      <alignment horizontal="left" vertical="top" wrapText="1"/>
    </xf>
    <xf numFmtId="0" fontId="0" fillId="13" borderId="1" xfId="0" applyFont="1" applyFill="1" applyBorder="1" applyAlignment="1">
      <alignment horizontal="left"/>
    </xf>
    <xf numFmtId="0" fontId="0" fillId="10" borderId="1" xfId="0" applyFont="1" applyFill="1" applyBorder="1" applyAlignment="1">
      <alignment horizontal="left"/>
    </xf>
    <xf numFmtId="0" fontId="4" fillId="15" borderId="1" xfId="1" applyFont="1" applyFill="1" applyBorder="1" applyAlignment="1" applyProtection="1">
      <alignment horizontal="left" vertical="top" wrapText="1"/>
    </xf>
    <xf numFmtId="0" fontId="22" fillId="11" borderId="5" xfId="1" applyNumberFormat="1" applyFont="1" applyFill="1" applyBorder="1" applyAlignment="1" applyProtection="1">
      <alignment horizontal="left" vertical="top"/>
    </xf>
    <xf numFmtId="2" fontId="22" fillId="0" borderId="7" xfId="1" applyNumberFormat="1" applyFont="1" applyFill="1" applyBorder="1" applyAlignment="1" applyProtection="1">
      <alignment horizontal="left" vertical="top"/>
    </xf>
    <xf numFmtId="2" fontId="22" fillId="5" borderId="7" xfId="1" applyNumberFormat="1" applyFont="1" applyFill="1" applyBorder="1" applyAlignment="1" applyProtection="1">
      <alignment horizontal="left" vertical="top"/>
    </xf>
    <xf numFmtId="2" fontId="22" fillId="5" borderId="33" xfId="1" applyNumberFormat="1" applyFont="1" applyFill="1" applyBorder="1" applyAlignment="1" applyProtection="1">
      <alignment horizontal="left" vertical="top"/>
    </xf>
    <xf numFmtId="0" fontId="4" fillId="16" borderId="1" xfId="1" applyFont="1" applyFill="1" applyBorder="1" applyAlignment="1" applyProtection="1">
      <alignment horizontal="left" vertical="top" wrapText="1"/>
    </xf>
    <xf numFmtId="2" fontId="23" fillId="5" borderId="1" xfId="0" applyNumberFormat="1" applyFont="1" applyFill="1" applyBorder="1" applyAlignment="1" applyProtection="1">
      <alignment horizontal="right" vertical="top"/>
    </xf>
    <xf numFmtId="2" fontId="5" fillId="5" borderId="1" xfId="1" applyNumberFormat="1" applyFont="1" applyFill="1" applyBorder="1" applyAlignment="1" applyProtection="1">
      <alignment horizontal="left" vertical="top"/>
    </xf>
    <xf numFmtId="2" fontId="23" fillId="0" borderId="5" xfId="0" applyNumberFormat="1" applyFont="1" applyBorder="1" applyAlignment="1" applyProtection="1">
      <alignment horizontal="right" vertical="top"/>
    </xf>
    <xf numFmtId="2" fontId="5" fillId="0" borderId="5" xfId="1" applyNumberFormat="1" applyFont="1" applyFill="1" applyBorder="1" applyAlignment="1" applyProtection="1">
      <alignment horizontal="left" vertical="top"/>
    </xf>
    <xf numFmtId="2" fontId="23" fillId="0" borderId="1" xfId="0" applyNumberFormat="1" applyFont="1" applyBorder="1" applyAlignment="1" applyProtection="1">
      <alignment horizontal="right" vertical="top"/>
    </xf>
    <xf numFmtId="2" fontId="5" fillId="0" borderId="1" xfId="1" applyNumberFormat="1" applyFont="1" applyFill="1" applyBorder="1" applyAlignment="1" applyProtection="1">
      <alignment horizontal="left" vertical="top"/>
    </xf>
    <xf numFmtId="2" fontId="23" fillId="0" borderId="6" xfId="0" applyNumberFormat="1" applyFont="1" applyBorder="1" applyAlignment="1" applyProtection="1">
      <alignment horizontal="right" vertical="top"/>
    </xf>
    <xf numFmtId="2" fontId="5" fillId="0" borderId="6" xfId="1" applyNumberFormat="1" applyFont="1" applyFill="1" applyBorder="1" applyAlignment="1" applyProtection="1">
      <alignment horizontal="left" vertical="top"/>
    </xf>
    <xf numFmtId="0" fontId="28" fillId="0" borderId="34" xfId="0" applyFont="1" applyFill="1" applyBorder="1" applyAlignment="1">
      <alignment horizontal="center"/>
    </xf>
    <xf numFmtId="0" fontId="5" fillId="21" borderId="14" xfId="1" applyNumberFormat="1" applyFont="1" applyFill="1" applyBorder="1" applyAlignment="1" applyProtection="1">
      <alignment horizontal="center" vertical="top"/>
      <protection locked="0"/>
    </xf>
    <xf numFmtId="0" fontId="35" fillId="0" borderId="10" xfId="0" applyFont="1" applyFill="1" applyBorder="1" applyAlignment="1" applyProtection="1">
      <alignment wrapText="1"/>
      <protection locked="0"/>
    </xf>
    <xf numFmtId="0" fontId="10" fillId="0" borderId="1" xfId="1" applyFont="1" applyFill="1" applyBorder="1" applyAlignment="1" applyProtection="1">
      <alignment horizontal="left" vertical="top" wrapText="1"/>
    </xf>
    <xf numFmtId="0" fontId="8" fillId="3" borderId="25" xfId="1" applyNumberFormat="1" applyFont="1" applyFill="1" applyBorder="1" applyAlignment="1" applyProtection="1">
      <alignment horizontal="left" vertical="top"/>
    </xf>
    <xf numFmtId="0" fontId="5" fillId="14" borderId="1" xfId="1" applyFont="1" applyFill="1" applyBorder="1" applyAlignment="1" applyProtection="1">
      <alignment horizontal="left" vertical="top" wrapText="1"/>
    </xf>
    <xf numFmtId="0" fontId="4" fillId="14" borderId="1" xfId="1" applyFont="1" applyFill="1" applyBorder="1" applyAlignment="1" applyProtection="1">
      <alignment horizontal="left" vertical="top" wrapText="1"/>
    </xf>
    <xf numFmtId="0" fontId="24" fillId="20" borderId="11" xfId="0" applyFont="1" applyFill="1" applyBorder="1" applyProtection="1"/>
    <xf numFmtId="0" fontId="3" fillId="21" borderId="3" xfId="1" applyNumberFormat="1" applyFont="1" applyFill="1" applyBorder="1" applyAlignment="1" applyProtection="1">
      <alignment horizontal="left" vertical="top" wrapText="1"/>
      <protection locked="0"/>
    </xf>
    <xf numFmtId="0" fontId="3" fillId="21" borderId="3" xfId="1" applyNumberFormat="1" applyFont="1" applyFill="1" applyBorder="1" applyAlignment="1" applyProtection="1">
      <alignment horizontal="center" vertical="top" wrapText="1"/>
      <protection locked="0"/>
    </xf>
    <xf numFmtId="0" fontId="5" fillId="21" borderId="3" xfId="1" applyNumberFormat="1" applyFont="1" applyFill="1" applyBorder="1" applyAlignment="1" applyProtection="1">
      <alignment horizontal="center" vertical="top" wrapText="1"/>
      <protection locked="0"/>
    </xf>
    <xf numFmtId="0" fontId="0" fillId="20" borderId="11" xfId="0" applyFill="1" applyBorder="1" applyProtection="1">
      <protection locked="0"/>
    </xf>
    <xf numFmtId="0" fontId="3" fillId="22" borderId="3" xfId="1" applyNumberFormat="1" applyFont="1" applyFill="1" applyBorder="1" applyAlignment="1" applyProtection="1">
      <alignment horizontal="left" vertical="top" wrapText="1"/>
      <protection locked="0"/>
    </xf>
    <xf numFmtId="0" fontId="3" fillId="22" borderId="3" xfId="1" applyNumberFormat="1" applyFont="1" applyFill="1" applyBorder="1" applyAlignment="1" applyProtection="1">
      <alignment horizontal="center" vertical="top" wrapText="1"/>
      <protection locked="0"/>
    </xf>
    <xf numFmtId="0" fontId="5" fillId="22" borderId="3" xfId="1" applyNumberFormat="1" applyFont="1" applyFill="1" applyBorder="1" applyAlignment="1" applyProtection="1">
      <alignment horizontal="center" vertical="top" wrapText="1"/>
      <protection locked="0"/>
    </xf>
    <xf numFmtId="0" fontId="5" fillId="22" borderId="14" xfId="1" applyNumberFormat="1" applyFont="1" applyFill="1" applyBorder="1" applyAlignment="1" applyProtection="1">
      <alignment horizontal="center" vertical="top"/>
      <protection locked="0"/>
    </xf>
    <xf numFmtId="0" fontId="0" fillId="15" borderId="19" xfId="0" applyFill="1" applyBorder="1" applyProtection="1"/>
    <xf numFmtId="0" fontId="0" fillId="15" borderId="26" xfId="0" applyFill="1" applyBorder="1" applyProtection="1"/>
    <xf numFmtId="164" fontId="0" fillId="15" borderId="26" xfId="0" applyNumberFormat="1" applyFill="1" applyBorder="1" applyProtection="1"/>
    <xf numFmtId="0" fontId="27" fillId="0" borderId="11" xfId="0" applyFont="1" applyBorder="1" applyProtection="1"/>
    <xf numFmtId="164" fontId="34" fillId="0" borderId="11" xfId="0" applyNumberFormat="1" applyFont="1" applyBorder="1" applyProtection="1"/>
    <xf numFmtId="164" fontId="33" fillId="15" borderId="10" xfId="0" applyNumberFormat="1" applyFont="1" applyFill="1" applyBorder="1" applyProtection="1"/>
    <xf numFmtId="0" fontId="0" fillId="23" borderId="28" xfId="0" applyFill="1" applyBorder="1" applyProtection="1"/>
    <xf numFmtId="0" fontId="0" fillId="23" borderId="29" xfId="0" applyFill="1" applyBorder="1" applyProtection="1"/>
    <xf numFmtId="0" fontId="0" fillId="23" borderId="30" xfId="0" applyFill="1" applyBorder="1" applyProtection="1"/>
    <xf numFmtId="164" fontId="2" fillId="5" borderId="32" xfId="1" applyNumberFormat="1" applyFont="1" applyFill="1" applyBorder="1" applyAlignment="1" applyProtection="1">
      <alignment vertical="top"/>
    </xf>
    <xf numFmtId="0" fontId="38" fillId="24" borderId="0" xfId="0" applyFont="1" applyFill="1" applyAlignment="1">
      <alignment wrapText="1"/>
    </xf>
    <xf numFmtId="49" fontId="0" fillId="18" borderId="1" xfId="0" applyNumberFormat="1" applyFill="1" applyBorder="1" applyAlignment="1" applyProtection="1">
      <alignment horizontal="left" wrapText="1"/>
      <protection locked="0"/>
    </xf>
    <xf numFmtId="49" fontId="39" fillId="0" borderId="1" xfId="0" applyNumberFormat="1" applyFont="1" applyBorder="1" applyAlignment="1">
      <alignment horizontal="left" wrapText="1"/>
    </xf>
    <xf numFmtId="0" fontId="40" fillId="22" borderId="10" xfId="0" applyFont="1" applyFill="1" applyBorder="1" applyAlignment="1" applyProtection="1">
      <alignment wrapText="1"/>
      <protection locked="0"/>
    </xf>
    <xf numFmtId="0" fontId="40" fillId="21" borderId="10" xfId="0" applyFont="1" applyFill="1" applyBorder="1" applyAlignment="1" applyProtection="1">
      <alignment wrapText="1"/>
      <protection locked="0"/>
    </xf>
    <xf numFmtId="0" fontId="26" fillId="3" borderId="22" xfId="0" applyFont="1" applyFill="1" applyBorder="1" applyAlignment="1" applyProtection="1">
      <alignment horizontal="center"/>
    </xf>
    <xf numFmtId="0" fontId="1" fillId="17" borderId="19" xfId="1" applyNumberFormat="1" applyFont="1" applyFill="1" applyBorder="1" applyAlignment="1" applyProtection="1">
      <alignment horizontal="left" vertical="top"/>
    </xf>
    <xf numFmtId="0" fontId="0" fillId="0" borderId="26" xfId="0" applyBorder="1" applyAlignment="1" applyProtection="1">
      <alignment horizontal="left" vertical="top"/>
    </xf>
    <xf numFmtId="0" fontId="0" fillId="0" borderId="10" xfId="0" applyBorder="1" applyAlignment="1" applyProtection="1">
      <alignment horizontal="left" vertical="top"/>
    </xf>
    <xf numFmtId="0" fontId="0" fillId="3" borderId="19" xfId="0" applyFill="1" applyBorder="1" applyAlignment="1" applyProtection="1">
      <alignment horizontal="left"/>
    </xf>
    <xf numFmtId="0" fontId="0" fillId="0" borderId="26" xfId="0" applyBorder="1" applyAlignment="1" applyProtection="1">
      <alignment horizontal="left"/>
    </xf>
    <xf numFmtId="0" fontId="0" fillId="0" borderId="10" xfId="0" applyBorder="1" applyAlignment="1" applyProtection="1">
      <alignment horizontal="left"/>
    </xf>
    <xf numFmtId="0" fontId="1" fillId="18" borderId="19" xfId="1" applyNumberFormat="1" applyFont="1" applyFill="1" applyBorder="1" applyAlignment="1" applyProtection="1">
      <alignment horizontal="left" vertical="top"/>
    </xf>
    <xf numFmtId="166" fontId="0" fillId="3" borderId="19" xfId="0" applyNumberFormat="1" applyFill="1" applyBorder="1" applyAlignment="1" applyProtection="1">
      <alignment horizontal="left"/>
    </xf>
    <xf numFmtId="49" fontId="36" fillId="19" borderId="19" xfId="1" applyNumberFormat="1" applyFont="1" applyFill="1" applyBorder="1" applyAlignment="1" applyProtection="1">
      <alignment horizontal="left" vertical="top" wrapText="1"/>
    </xf>
    <xf numFmtId="49" fontId="37" fillId="0" borderId="26" xfId="0" applyNumberFormat="1" applyFont="1" applyBorder="1" applyAlignment="1" applyProtection="1">
      <alignment horizontal="left" vertical="top" wrapText="1"/>
    </xf>
    <xf numFmtId="49" fontId="37" fillId="0" borderId="10" xfId="0" applyNumberFormat="1" applyFont="1" applyBorder="1" applyAlignment="1" applyProtection="1">
      <alignment horizontal="left" vertical="top" wrapText="1"/>
    </xf>
  </cellXfs>
  <cellStyles count="3">
    <cellStyle name="Κανονικό" xfId="0" builtinId="0"/>
    <cellStyle name="Κανονικό 2" xfId="1"/>
    <cellStyle name="Κόμμα" xfId="2" builtinId="3"/>
  </cellStyles>
  <dxfs count="2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99FF"/>
      <color rgb="FFFF66FF"/>
      <color rgb="FFFF33CC"/>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I18"/>
  <sheetViews>
    <sheetView workbookViewId="0">
      <selection activeCell="A12" sqref="A12:XFD12"/>
    </sheetView>
  </sheetViews>
  <sheetFormatPr defaultRowHeight="12.75"/>
  <cols>
    <col min="2" max="2" width="7.42578125" customWidth="1"/>
    <col min="3" max="3" width="11.28515625" customWidth="1"/>
    <col min="4" max="4" width="7.140625" customWidth="1"/>
    <col min="5" max="5" width="8.7109375" customWidth="1"/>
    <col min="6" max="6" width="46.28515625" customWidth="1"/>
    <col min="7" max="7" width="9.85546875" customWidth="1"/>
    <col min="8" max="8" width="9.5703125" customWidth="1"/>
    <col min="11" max="11" width="16.28515625" customWidth="1"/>
    <col min="12" max="12" width="27.140625" customWidth="1"/>
  </cols>
  <sheetData>
    <row r="1" spans="1:9" ht="13.5" thickBot="1">
      <c r="A1" s="197"/>
      <c r="B1" s="194" t="s">
        <v>363</v>
      </c>
      <c r="C1" s="172"/>
      <c r="D1" s="173" t="s">
        <v>387</v>
      </c>
      <c r="E1" s="173"/>
      <c r="F1" s="174"/>
      <c r="G1" s="113" t="s">
        <v>379</v>
      </c>
      <c r="H1" s="114">
        <v>13</v>
      </c>
    </row>
    <row r="2" spans="1:9" ht="13.5" thickBot="1">
      <c r="A2" s="198"/>
      <c r="B2" s="121" t="s">
        <v>364</v>
      </c>
      <c r="C2" s="117"/>
      <c r="D2" s="118" t="s">
        <v>377</v>
      </c>
      <c r="E2" s="119"/>
      <c r="F2" s="120"/>
      <c r="G2" s="124" t="s">
        <v>375</v>
      </c>
      <c r="H2" s="125">
        <v>1</v>
      </c>
    </row>
    <row r="3" spans="1:9" ht="18.75" thickBot="1">
      <c r="A3" s="198"/>
      <c r="B3" s="195" t="s">
        <v>365</v>
      </c>
      <c r="C3" s="175"/>
      <c r="D3" s="176" t="s">
        <v>376</v>
      </c>
      <c r="E3" s="177"/>
      <c r="F3" s="175"/>
      <c r="G3" s="170" t="s">
        <v>383</v>
      </c>
      <c r="H3" s="160" t="e">
        <f>'ΘψΦΑηλ LIFTδιαφΠΡΒΛ'!#REF!</f>
        <v>#REF!</v>
      </c>
    </row>
    <row r="4" spans="1:9" ht="13.5" thickBot="1">
      <c r="A4" s="198"/>
      <c r="B4" s="121" t="s">
        <v>366</v>
      </c>
      <c r="C4" s="117"/>
      <c r="D4" s="116">
        <v>42220</v>
      </c>
      <c r="E4" s="121"/>
      <c r="F4" s="117"/>
      <c r="G4" s="126" t="s">
        <v>382</v>
      </c>
      <c r="H4" s="127" t="e">
        <f>1+(INT(H3/15000))</f>
        <v>#REF!</v>
      </c>
    </row>
    <row r="5" spans="1:9" ht="13.5" thickBot="1">
      <c r="A5" s="198"/>
      <c r="B5" s="196" t="s">
        <v>378</v>
      </c>
      <c r="C5" s="178"/>
      <c r="D5" s="179">
        <v>215487</v>
      </c>
      <c r="E5" s="178"/>
      <c r="F5" s="180"/>
      <c r="G5" s="106" t="s">
        <v>380</v>
      </c>
      <c r="H5" s="115"/>
    </row>
    <row r="6" spans="1:9" ht="13.5" thickBot="1">
      <c r="A6" s="199"/>
      <c r="B6" s="122" t="s">
        <v>0</v>
      </c>
      <c r="C6" s="123"/>
      <c r="D6" s="123"/>
      <c r="E6" s="123"/>
      <c r="F6" s="123"/>
      <c r="G6" s="107" t="s">
        <v>381</v>
      </c>
      <c r="H6" s="171" t="e">
        <f>H4*500</f>
        <v>#REF!</v>
      </c>
    </row>
    <row r="7" spans="1:9" ht="36" customHeight="1" thickBot="1">
      <c r="B7" s="2" t="s">
        <v>1</v>
      </c>
      <c r="C7" s="5" t="s">
        <v>2</v>
      </c>
      <c r="D7" s="14" t="s">
        <v>3</v>
      </c>
      <c r="E7" s="3" t="s">
        <v>4</v>
      </c>
      <c r="F7" s="188"/>
      <c r="G7" s="9" t="s">
        <v>5</v>
      </c>
      <c r="H7" s="15" t="s">
        <v>372</v>
      </c>
    </row>
    <row r="8" spans="1:9" ht="24.75" thickBot="1">
      <c r="A8" s="193"/>
      <c r="B8" s="192">
        <v>1</v>
      </c>
      <c r="C8" s="181" t="s">
        <v>6</v>
      </c>
      <c r="D8" s="166"/>
      <c r="E8" s="167"/>
      <c r="F8" s="167"/>
      <c r="G8" s="168"/>
      <c r="H8" s="260"/>
    </row>
    <row r="9" spans="1:9" ht="27.75" thickBot="1">
      <c r="A9" s="191" t="s">
        <v>6</v>
      </c>
      <c r="B9" s="130" t="s">
        <v>7</v>
      </c>
      <c r="C9" s="132" t="s">
        <v>8</v>
      </c>
      <c r="D9" s="130" t="s">
        <v>9</v>
      </c>
      <c r="E9" s="130">
        <v>3.22</v>
      </c>
      <c r="F9" s="148">
        <v>0</v>
      </c>
      <c r="G9" s="19" t="e">
        <f t="shared" ref="G9:G16" ca="1" si="0">+EVAL(F9)</f>
        <v>#NAME?</v>
      </c>
      <c r="H9" s="261" t="e">
        <f t="shared" ref="H9:H16" ca="1" si="1">G9*E9</f>
        <v>#NAME?</v>
      </c>
      <c r="I9" s="202"/>
    </row>
    <row r="10" spans="1:9" ht="27.75" thickBot="1">
      <c r="A10" s="191" t="s">
        <v>6</v>
      </c>
      <c r="B10" s="133" t="s">
        <v>10</v>
      </c>
      <c r="C10" s="129" t="s">
        <v>11</v>
      </c>
      <c r="D10" s="133" t="s">
        <v>12</v>
      </c>
      <c r="E10" s="133">
        <v>3.22</v>
      </c>
      <c r="F10" s="149">
        <v>0</v>
      </c>
      <c r="G10" s="23" t="e">
        <f t="shared" ca="1" si="0"/>
        <v>#NAME?</v>
      </c>
      <c r="H10" s="262" t="e">
        <f t="shared" ca="1" si="1"/>
        <v>#NAME?</v>
      </c>
      <c r="I10" s="202"/>
    </row>
    <row r="11" spans="1:9" ht="27.75" thickBot="1">
      <c r="A11" s="191" t="s">
        <v>6</v>
      </c>
      <c r="B11" s="130" t="s">
        <v>13</v>
      </c>
      <c r="C11" s="128" t="s">
        <v>14</v>
      </c>
      <c r="D11" s="130" t="s">
        <v>12</v>
      </c>
      <c r="E11" s="130">
        <v>11.74</v>
      </c>
      <c r="F11" s="148">
        <v>0</v>
      </c>
      <c r="G11" s="19" t="e">
        <f t="shared" ca="1" si="0"/>
        <v>#NAME?</v>
      </c>
      <c r="H11" s="261" t="e">
        <f t="shared" ca="1" si="1"/>
        <v>#NAME?</v>
      </c>
      <c r="I11" s="202"/>
    </row>
    <row r="12" spans="1:9" ht="27.75" thickBot="1">
      <c r="A12" s="191" t="s">
        <v>6</v>
      </c>
      <c r="B12" s="133" t="s">
        <v>15</v>
      </c>
      <c r="C12" s="129" t="s">
        <v>16</v>
      </c>
      <c r="D12" s="133" t="s">
        <v>12</v>
      </c>
      <c r="E12" s="133">
        <v>5.28</v>
      </c>
      <c r="F12" s="149">
        <v>0</v>
      </c>
      <c r="G12" s="23" t="e">
        <f t="shared" ca="1" si="0"/>
        <v>#NAME?</v>
      </c>
      <c r="H12" s="262" t="e">
        <f t="shared" ca="1" si="1"/>
        <v>#NAME?</v>
      </c>
      <c r="I12" s="202"/>
    </row>
    <row r="13" spans="1:9" ht="27.75" thickBot="1">
      <c r="A13" s="191" t="s">
        <v>6</v>
      </c>
      <c r="B13" s="130" t="s">
        <v>17</v>
      </c>
      <c r="C13" s="128" t="s">
        <v>18</v>
      </c>
      <c r="D13" s="130" t="s">
        <v>12</v>
      </c>
      <c r="E13" s="130">
        <v>5.2</v>
      </c>
      <c r="F13" s="148">
        <v>0</v>
      </c>
      <c r="G13" s="19" t="e">
        <f t="shared" ca="1" si="0"/>
        <v>#NAME?</v>
      </c>
      <c r="H13" s="261" t="e">
        <f t="shared" ca="1" si="1"/>
        <v>#NAME?</v>
      </c>
      <c r="I13" s="202"/>
    </row>
    <row r="14" spans="1:9" ht="27.75" thickBot="1">
      <c r="A14" s="191" t="s">
        <v>6</v>
      </c>
      <c r="B14" s="133" t="s">
        <v>19</v>
      </c>
      <c r="C14" s="129" t="s">
        <v>20</v>
      </c>
      <c r="D14" s="133" t="s">
        <v>12</v>
      </c>
      <c r="E14" s="133">
        <v>5.28</v>
      </c>
      <c r="F14" s="149">
        <v>0</v>
      </c>
      <c r="G14" s="23" t="e">
        <f t="shared" ca="1" si="0"/>
        <v>#NAME?</v>
      </c>
      <c r="H14" s="262" t="e">
        <f t="shared" ca="1" si="1"/>
        <v>#NAME?</v>
      </c>
      <c r="I14" s="202"/>
    </row>
    <row r="15" spans="1:9" ht="27.75" thickBot="1">
      <c r="A15" s="191" t="s">
        <v>6</v>
      </c>
      <c r="B15" s="130" t="s">
        <v>21</v>
      </c>
      <c r="C15" s="128" t="s">
        <v>22</v>
      </c>
      <c r="D15" s="130" t="s">
        <v>12</v>
      </c>
      <c r="E15" s="130">
        <v>1.18</v>
      </c>
      <c r="F15" s="148">
        <v>0</v>
      </c>
      <c r="G15" s="19" t="e">
        <f t="shared" ca="1" si="0"/>
        <v>#NAME?</v>
      </c>
      <c r="H15" s="261" t="e">
        <f t="shared" ca="1" si="1"/>
        <v>#NAME?</v>
      </c>
      <c r="I15" s="202"/>
    </row>
    <row r="16" spans="1:9" ht="27.75" thickBot="1">
      <c r="A16" s="191" t="s">
        <v>6</v>
      </c>
      <c r="B16" s="134" t="s">
        <v>23</v>
      </c>
      <c r="C16" s="135" t="s">
        <v>24</v>
      </c>
      <c r="D16" s="134" t="s">
        <v>12</v>
      </c>
      <c r="E16" s="134">
        <v>5.86</v>
      </c>
      <c r="F16" s="151">
        <v>0</v>
      </c>
      <c r="G16" s="25" t="e">
        <f t="shared" ca="1" si="0"/>
        <v>#NAME?</v>
      </c>
      <c r="H16" s="263" t="e">
        <f t="shared" ca="1" si="1"/>
        <v>#NAME?</v>
      </c>
      <c r="I16" s="202"/>
    </row>
    <row r="17" spans="2:9" ht="13.5" thickBot="1">
      <c r="B17" s="108"/>
      <c r="C17" s="109"/>
      <c r="D17" s="109"/>
      <c r="E17" s="109"/>
      <c r="F17" s="20" t="s">
        <v>373</v>
      </c>
      <c r="G17" s="11" t="s">
        <v>371</v>
      </c>
      <c r="H17" s="159" t="e">
        <f ca="1">SUM(H9:H16)</f>
        <v>#NAME?</v>
      </c>
    </row>
    <row r="18" spans="2:9" ht="13.5" thickBot="1">
      <c r="B18" s="110"/>
      <c r="C18" s="111"/>
      <c r="D18" s="111"/>
      <c r="E18" s="111"/>
      <c r="F18" s="21" t="s">
        <v>370</v>
      </c>
      <c r="G18" s="22" t="s">
        <v>368</v>
      </c>
      <c r="H18" s="161" t="e">
        <f ca="1">H17</f>
        <v>#NAME?</v>
      </c>
      <c r="I18" s="201"/>
    </row>
  </sheetData>
  <sheetProtection sheet="1" objects="1" scenarios="1" formatCells="0" formatColumns="0" formatRows="0" insertColumns="0" insertRows="0" insertHyperlinks="0" deleteColumns="0" deleteRows="0" sort="0" autoFilter="0" pivotTables="0"/>
  <dataValidations count="1">
    <dataValidation type="list" allowBlank="1" showInputMessage="1" showErrorMessage="1" sqref="F7">
      <formula1>ΑΒ</formula1>
    </dataValidation>
  </dataValidations>
  <pageMargins left="0.19685039370078741" right="0.19685039370078741" top="0.35433070866141736" bottom="0.35433070866141736" header="0.31496062992125984" footer="0.31496062992125984"/>
  <pageSetup paperSize="9" orientation="landscape" r:id="rId1"/>
  <legacyDrawing r:id="rId2"/>
</worksheet>
</file>

<file path=xl/worksheets/sheet10.xml><?xml version="1.0" encoding="utf-8"?>
<worksheet xmlns="http://schemas.openxmlformats.org/spreadsheetml/2006/main" xmlns:r="http://schemas.openxmlformats.org/officeDocument/2006/relationships">
  <sheetPr>
    <tabColor theme="7" tint="0.39997558519241921"/>
  </sheetPr>
  <dimension ref="A1:I17"/>
  <sheetViews>
    <sheetView workbookViewId="0">
      <selection activeCell="F15" sqref="F15"/>
    </sheetView>
  </sheetViews>
  <sheetFormatPr defaultRowHeight="12.75"/>
  <cols>
    <col min="2" max="2" width="7.42578125" customWidth="1"/>
    <col min="3" max="3" width="11.28515625" customWidth="1"/>
    <col min="4" max="4" width="7.140625" customWidth="1"/>
    <col min="5" max="5" width="8.7109375" customWidth="1"/>
    <col min="6" max="6" width="46.28515625" customWidth="1"/>
    <col min="7" max="7" width="8.5703125" customWidth="1"/>
  </cols>
  <sheetData>
    <row r="1" spans="1:9" ht="13.5" thickBot="1">
      <c r="B1" s="81"/>
      <c r="C1" s="82"/>
      <c r="D1" s="82"/>
      <c r="E1" s="82"/>
      <c r="F1" s="82"/>
      <c r="G1" s="26" t="s">
        <v>374</v>
      </c>
      <c r="H1" s="27">
        <v>10</v>
      </c>
    </row>
    <row r="2" spans="1:9" ht="30" customHeight="1" thickBot="1">
      <c r="B2" s="2" t="s">
        <v>1</v>
      </c>
      <c r="C2" s="5" t="s">
        <v>2</v>
      </c>
      <c r="D2" s="14" t="s">
        <v>3</v>
      </c>
      <c r="E2" s="52" t="s">
        <v>4</v>
      </c>
      <c r="F2" s="8" t="s">
        <v>362</v>
      </c>
      <c r="G2" s="9" t="s">
        <v>5</v>
      </c>
      <c r="H2" s="15" t="s">
        <v>372</v>
      </c>
    </row>
    <row r="3" spans="1:9" ht="15" customHeight="1" thickBot="1">
      <c r="B3" s="58">
        <v>15</v>
      </c>
      <c r="C3" s="59" t="s">
        <v>231</v>
      </c>
      <c r="D3" s="60"/>
      <c r="E3" s="60"/>
      <c r="F3" s="60"/>
      <c r="G3" s="35" t="s">
        <v>373</v>
      </c>
      <c r="H3" s="164" t="s">
        <v>373</v>
      </c>
    </row>
    <row r="4" spans="1:9" ht="27.75" thickBot="1">
      <c r="A4" s="247" t="s">
        <v>231</v>
      </c>
      <c r="B4" s="54" t="s">
        <v>232</v>
      </c>
      <c r="C4" s="136" t="s">
        <v>233</v>
      </c>
      <c r="D4" s="54" t="s">
        <v>42</v>
      </c>
      <c r="E4" s="54">
        <v>23.48</v>
      </c>
      <c r="F4" s="148">
        <v>0</v>
      </c>
      <c r="G4" s="33" t="e">
        <f t="shared" ref="G4:G5" ca="1" si="0">+EVAL(F4)</f>
        <v>#NAME?</v>
      </c>
      <c r="H4" s="34" t="e">
        <f t="shared" ref="H4:H10" ca="1" si="1">G4*E4</f>
        <v>#NAME?</v>
      </c>
      <c r="I4" s="202"/>
    </row>
    <row r="5" spans="1:9" ht="58.5" customHeight="1" thickBot="1">
      <c r="A5" s="247" t="s">
        <v>231</v>
      </c>
      <c r="B5" s="54" t="s">
        <v>234</v>
      </c>
      <c r="C5" s="136" t="s">
        <v>235</v>
      </c>
      <c r="D5" s="54" t="s">
        <v>236</v>
      </c>
      <c r="E5" s="54">
        <v>41.08</v>
      </c>
      <c r="F5" s="149">
        <v>0</v>
      </c>
      <c r="G5" s="23" t="e">
        <f t="shared" ca="1" si="0"/>
        <v>#NAME?</v>
      </c>
      <c r="H5" s="24" t="e">
        <f t="shared" ca="1" si="1"/>
        <v>#NAME?</v>
      </c>
      <c r="I5" s="202"/>
    </row>
    <row r="6" spans="1:9" ht="27.75" thickBot="1">
      <c r="A6" s="247" t="s">
        <v>231</v>
      </c>
      <c r="B6" s="54" t="s">
        <v>237</v>
      </c>
      <c r="C6" s="136" t="s">
        <v>238</v>
      </c>
      <c r="D6" s="54" t="s">
        <v>42</v>
      </c>
      <c r="E6" s="54">
        <v>70.44</v>
      </c>
      <c r="F6" s="148">
        <v>0</v>
      </c>
      <c r="G6" s="33" t="e">
        <f t="shared" ref="G6:G9" ca="1" si="2">+EVAL(F6)</f>
        <v>#NAME?</v>
      </c>
      <c r="H6" s="34" t="e">
        <f t="shared" ca="1" si="1"/>
        <v>#NAME?</v>
      </c>
      <c r="I6" s="202"/>
    </row>
    <row r="7" spans="1:9" ht="27.75" thickBot="1">
      <c r="A7" s="247" t="s">
        <v>231</v>
      </c>
      <c r="B7" s="54" t="s">
        <v>239</v>
      </c>
      <c r="C7" s="136" t="s">
        <v>240</v>
      </c>
      <c r="D7" s="54" t="s">
        <v>42</v>
      </c>
      <c r="E7" s="54">
        <v>23.48</v>
      </c>
      <c r="F7" s="149">
        <v>0</v>
      </c>
      <c r="G7" s="23" t="e">
        <f t="shared" ca="1" si="2"/>
        <v>#NAME?</v>
      </c>
      <c r="H7" s="24" t="e">
        <f t="shared" ca="1" si="1"/>
        <v>#NAME?</v>
      </c>
      <c r="I7" s="202"/>
    </row>
    <row r="8" spans="1:9" ht="36.75" thickBot="1">
      <c r="A8" s="247" t="s">
        <v>231</v>
      </c>
      <c r="B8" s="54" t="s">
        <v>241</v>
      </c>
      <c r="C8" s="136" t="s">
        <v>242</v>
      </c>
      <c r="D8" s="54" t="s">
        <v>42</v>
      </c>
      <c r="E8" s="54">
        <v>23.48</v>
      </c>
      <c r="F8" s="148">
        <v>0</v>
      </c>
      <c r="G8" s="33" t="e">
        <f t="shared" ca="1" si="2"/>
        <v>#NAME?</v>
      </c>
      <c r="H8" s="34" t="e">
        <f t="shared" ca="1" si="1"/>
        <v>#NAME?</v>
      </c>
      <c r="I8" s="202"/>
    </row>
    <row r="9" spans="1:9" ht="18.75" thickBot="1">
      <c r="A9" s="247" t="s">
        <v>231</v>
      </c>
      <c r="B9" s="54" t="s">
        <v>243</v>
      </c>
      <c r="C9" s="136" t="s">
        <v>244</v>
      </c>
      <c r="D9" s="54" t="s">
        <v>42</v>
      </c>
      <c r="E9" s="54">
        <v>32</v>
      </c>
      <c r="F9" s="149">
        <v>0</v>
      </c>
      <c r="G9" s="23" t="e">
        <f t="shared" ca="1" si="2"/>
        <v>#NAME?</v>
      </c>
      <c r="H9" s="24" t="e">
        <f t="shared" ca="1" si="1"/>
        <v>#NAME?</v>
      </c>
      <c r="I9" s="202"/>
    </row>
    <row r="10" spans="1:9" ht="33.75" customHeight="1" thickBot="1">
      <c r="A10" s="247" t="s">
        <v>231</v>
      </c>
      <c r="B10" s="54" t="s">
        <v>245</v>
      </c>
      <c r="C10" s="136" t="s">
        <v>246</v>
      </c>
      <c r="D10" s="54" t="s">
        <v>42</v>
      </c>
      <c r="E10" s="54">
        <v>16</v>
      </c>
      <c r="F10" s="148">
        <v>0</v>
      </c>
      <c r="G10" s="33" t="e">
        <f t="shared" ref="G10" ca="1" si="3">+EVAL(F10)</f>
        <v>#NAME?</v>
      </c>
      <c r="H10" s="34" t="e">
        <f t="shared" ca="1" si="1"/>
        <v>#NAME?</v>
      </c>
      <c r="I10" s="202"/>
    </row>
    <row r="11" spans="1:9" ht="13.5" thickBot="1">
      <c r="A11" s="245"/>
      <c r="B11" s="76">
        <v>16</v>
      </c>
      <c r="C11" s="77" t="s">
        <v>247</v>
      </c>
      <c r="D11" s="78"/>
      <c r="E11" s="78"/>
      <c r="F11" s="157"/>
      <c r="G11" s="79"/>
      <c r="H11" s="80"/>
      <c r="I11" s="202"/>
    </row>
    <row r="12" spans="1:9" ht="18.75" thickBot="1">
      <c r="A12" s="248" t="s">
        <v>247</v>
      </c>
      <c r="B12" s="54" t="s">
        <v>248</v>
      </c>
      <c r="C12" s="136" t="s">
        <v>249</v>
      </c>
      <c r="D12" s="54" t="s">
        <v>61</v>
      </c>
      <c r="E12" s="54">
        <v>23.48</v>
      </c>
      <c r="F12" s="148">
        <v>0</v>
      </c>
      <c r="G12" s="33" t="e">
        <f t="shared" ref="G12:G17" ca="1" si="4">+EVAL(F12)</f>
        <v>#NAME?</v>
      </c>
      <c r="H12" s="34" t="e">
        <f t="shared" ref="H12:H17" ca="1" si="5">G12*E12</f>
        <v>#NAME?</v>
      </c>
      <c r="I12" s="202"/>
    </row>
    <row r="13" spans="1:9" ht="18.75" thickBot="1">
      <c r="A13" s="248" t="s">
        <v>247</v>
      </c>
      <c r="B13" s="54" t="s">
        <v>250</v>
      </c>
      <c r="C13" s="136" t="s">
        <v>251</v>
      </c>
      <c r="D13" s="54" t="s">
        <v>61</v>
      </c>
      <c r="E13" s="54">
        <v>8.8000000000000007</v>
      </c>
      <c r="F13" s="149">
        <v>0</v>
      </c>
      <c r="G13" s="23" t="e">
        <f t="shared" ca="1" si="4"/>
        <v>#NAME?</v>
      </c>
      <c r="H13" s="24" t="e">
        <f t="shared" ca="1" si="5"/>
        <v>#NAME?</v>
      </c>
      <c r="I13" s="202"/>
    </row>
    <row r="14" spans="1:9" ht="18.75" thickBot="1">
      <c r="A14" s="248" t="s">
        <v>247</v>
      </c>
      <c r="B14" s="54" t="s">
        <v>252</v>
      </c>
      <c r="C14" s="136" t="s">
        <v>253</v>
      </c>
      <c r="D14" s="54" t="s">
        <v>61</v>
      </c>
      <c r="E14" s="54">
        <v>23.48</v>
      </c>
      <c r="F14" s="148">
        <v>0</v>
      </c>
      <c r="G14" s="33" t="e">
        <f t="shared" ca="1" si="4"/>
        <v>#NAME?</v>
      </c>
      <c r="H14" s="34" t="e">
        <f t="shared" ca="1" si="5"/>
        <v>#NAME?</v>
      </c>
      <c r="I14" s="202"/>
    </row>
    <row r="15" spans="1:9" ht="18.75" thickBot="1">
      <c r="A15" s="248" t="s">
        <v>247</v>
      </c>
      <c r="B15" s="54" t="s">
        <v>254</v>
      </c>
      <c r="C15" s="136" t="s">
        <v>255</v>
      </c>
      <c r="D15" s="54" t="s">
        <v>256</v>
      </c>
      <c r="E15" s="54">
        <v>35.22</v>
      </c>
      <c r="F15" s="148">
        <v>0</v>
      </c>
      <c r="G15" s="33" t="e">
        <f t="shared" ca="1" si="4"/>
        <v>#NAME?</v>
      </c>
      <c r="H15" s="34" t="e">
        <f t="shared" ca="1" si="5"/>
        <v>#NAME?</v>
      </c>
      <c r="I15" s="202"/>
    </row>
    <row r="16" spans="1:9" ht="18.75" thickBot="1">
      <c r="A16" s="248" t="s">
        <v>247</v>
      </c>
      <c r="B16" s="54" t="s">
        <v>257</v>
      </c>
      <c r="C16" s="136" t="s">
        <v>258</v>
      </c>
      <c r="D16" s="54" t="s">
        <v>259</v>
      </c>
      <c r="E16" s="54">
        <v>46.96</v>
      </c>
      <c r="F16" s="149">
        <v>0</v>
      </c>
      <c r="G16" s="23" t="e">
        <f t="shared" ca="1" si="4"/>
        <v>#NAME?</v>
      </c>
      <c r="H16" s="24" t="e">
        <f t="shared" ca="1" si="5"/>
        <v>#NAME?</v>
      </c>
      <c r="I16" s="202"/>
    </row>
    <row r="17" spans="1:9" ht="31.5" customHeight="1" thickBot="1">
      <c r="A17" s="248" t="s">
        <v>247</v>
      </c>
      <c r="B17" s="54" t="s">
        <v>260</v>
      </c>
      <c r="C17" s="136" t="s">
        <v>261</v>
      </c>
      <c r="D17" s="54" t="s">
        <v>61</v>
      </c>
      <c r="E17" s="54">
        <v>61.5</v>
      </c>
      <c r="F17" s="148">
        <v>0</v>
      </c>
      <c r="G17" s="33" t="e">
        <f t="shared" ca="1" si="4"/>
        <v>#NAME?</v>
      </c>
      <c r="H17" s="34" t="e">
        <f t="shared" ca="1" si="5"/>
        <v>#NAME?</v>
      </c>
      <c r="I17" s="202"/>
    </row>
  </sheetData>
  <sheetProtection sheet="1" objects="1" scenarios="1"/>
  <conditionalFormatting sqref="J6 I4:I17">
    <cfRule type="cellIs" dxfId="3" priority="6" operator="greaterThan">
      <formula>0</formula>
    </cfRule>
  </conditionalFormatting>
  <pageMargins left="0.11811023622047245" right="0.11811023622047245" top="0.15748031496062992" bottom="0.15748031496062992" header="0.31496062992125984" footer="0.31496062992125984"/>
  <pageSetup paperSize="9" orientation="landscape" r:id="rId1"/>
  <legacyDrawing r:id="rId2"/>
</worksheet>
</file>

<file path=xl/worksheets/sheet11.xml><?xml version="1.0" encoding="utf-8"?>
<worksheet xmlns="http://schemas.openxmlformats.org/spreadsheetml/2006/main" xmlns:r="http://schemas.openxmlformats.org/officeDocument/2006/relationships">
  <sheetPr>
    <tabColor rgb="FF92D050"/>
  </sheetPr>
  <dimension ref="A1:I18"/>
  <sheetViews>
    <sheetView topLeftCell="A7" workbookViewId="0">
      <selection activeCell="F30" sqref="F30"/>
    </sheetView>
  </sheetViews>
  <sheetFormatPr defaultRowHeight="12.75"/>
  <cols>
    <col min="2" max="2" width="7.42578125" customWidth="1"/>
    <col min="3" max="3" width="11.28515625" customWidth="1"/>
    <col min="4" max="4" width="7.140625" customWidth="1"/>
    <col min="5" max="5" width="7.28515625" customWidth="1"/>
    <col min="6" max="6" width="44.42578125" customWidth="1"/>
    <col min="7" max="7" width="8.5703125" customWidth="1"/>
  </cols>
  <sheetData>
    <row r="1" spans="1:9" ht="13.5" thickBot="1">
      <c r="B1" s="81"/>
      <c r="C1" s="82"/>
      <c r="D1" s="82"/>
      <c r="E1" s="82"/>
      <c r="F1" s="82"/>
      <c r="G1" s="26" t="s">
        <v>374</v>
      </c>
      <c r="H1" s="27">
        <v>11</v>
      </c>
    </row>
    <row r="2" spans="1:9" ht="45.75" thickBot="1">
      <c r="B2" s="2" t="s">
        <v>1</v>
      </c>
      <c r="C2" s="5" t="s">
        <v>2</v>
      </c>
      <c r="D2" s="14" t="s">
        <v>3</v>
      </c>
      <c r="E2" s="52" t="s">
        <v>4</v>
      </c>
      <c r="F2" s="8" t="s">
        <v>362</v>
      </c>
      <c r="G2" s="9" t="s">
        <v>5</v>
      </c>
      <c r="H2" s="15" t="s">
        <v>372</v>
      </c>
    </row>
    <row r="3" spans="1:9" ht="24.75" thickBot="1">
      <c r="B3" s="63">
        <v>17</v>
      </c>
      <c r="C3" s="53" t="s">
        <v>262</v>
      </c>
      <c r="D3" s="64"/>
      <c r="E3" s="64"/>
      <c r="F3" s="64"/>
      <c r="G3" s="35" t="s">
        <v>373</v>
      </c>
      <c r="H3" s="164" t="s">
        <v>373</v>
      </c>
    </row>
    <row r="4" spans="1:9" ht="18.75" thickBot="1">
      <c r="A4" s="244" t="s">
        <v>262</v>
      </c>
      <c r="B4" s="54" t="s">
        <v>263</v>
      </c>
      <c r="C4" s="136" t="s">
        <v>264</v>
      </c>
      <c r="D4" s="54" t="s">
        <v>42</v>
      </c>
      <c r="E4" s="54">
        <v>1.18</v>
      </c>
      <c r="F4" s="148">
        <v>0</v>
      </c>
      <c r="G4" s="33" t="e">
        <f t="shared" ref="G4:G5" ca="1" si="0">+EVAL(F4)</f>
        <v>#NAME?</v>
      </c>
      <c r="H4" s="235" t="e">
        <f t="shared" ref="H4:H13" ca="1" si="1">G4*E4</f>
        <v>#NAME?</v>
      </c>
      <c r="I4" s="202"/>
    </row>
    <row r="5" spans="1:9" ht="27.75" thickBot="1">
      <c r="A5" s="244" t="s">
        <v>262</v>
      </c>
      <c r="B5" s="54" t="s">
        <v>265</v>
      </c>
      <c r="C5" s="136" t="s">
        <v>266</v>
      </c>
      <c r="D5" s="54" t="s">
        <v>42</v>
      </c>
      <c r="E5" s="54">
        <v>1.46</v>
      </c>
      <c r="F5" s="149">
        <v>0</v>
      </c>
      <c r="G5" s="23" t="e">
        <f t="shared" ca="1" si="0"/>
        <v>#NAME?</v>
      </c>
      <c r="H5" s="232" t="e">
        <f t="shared" ca="1" si="1"/>
        <v>#NAME?</v>
      </c>
      <c r="I5" s="202"/>
    </row>
    <row r="6" spans="1:9" ht="18.75" thickBot="1">
      <c r="A6" s="244" t="s">
        <v>262</v>
      </c>
      <c r="B6" s="54" t="s">
        <v>267</v>
      </c>
      <c r="C6" s="136" t="s">
        <v>268</v>
      </c>
      <c r="D6" s="54" t="s">
        <v>42</v>
      </c>
      <c r="E6" s="54">
        <v>3.52</v>
      </c>
      <c r="F6" s="148">
        <v>0</v>
      </c>
      <c r="G6" s="33" t="e">
        <f t="shared" ref="G6:G13" ca="1" si="2">+EVAL(F6)</f>
        <v>#NAME?</v>
      </c>
      <c r="H6" s="235" t="e">
        <f t="shared" ca="1" si="1"/>
        <v>#NAME?</v>
      </c>
      <c r="I6" s="202"/>
    </row>
    <row r="7" spans="1:9" ht="18.75" thickBot="1">
      <c r="A7" s="244" t="s">
        <v>262</v>
      </c>
      <c r="B7" s="54" t="s">
        <v>269</v>
      </c>
      <c r="C7" s="136" t="s">
        <v>270</v>
      </c>
      <c r="D7" s="54" t="s">
        <v>42</v>
      </c>
      <c r="E7" s="54">
        <v>5.86</v>
      </c>
      <c r="F7" s="149">
        <v>0</v>
      </c>
      <c r="G7" s="23" t="e">
        <f t="shared" ca="1" si="2"/>
        <v>#NAME?</v>
      </c>
      <c r="H7" s="232" t="e">
        <f t="shared" ca="1" si="1"/>
        <v>#NAME?</v>
      </c>
      <c r="I7" s="202"/>
    </row>
    <row r="8" spans="1:9" ht="18.75" thickBot="1">
      <c r="A8" s="244" t="s">
        <v>262</v>
      </c>
      <c r="B8" s="54" t="s">
        <v>271</v>
      </c>
      <c r="C8" s="136" t="s">
        <v>272</v>
      </c>
      <c r="D8" s="54" t="s">
        <v>42</v>
      </c>
      <c r="E8" s="54">
        <v>5.86</v>
      </c>
      <c r="F8" s="148">
        <v>0</v>
      </c>
      <c r="G8" s="33" t="e">
        <f t="shared" ca="1" si="2"/>
        <v>#NAME?</v>
      </c>
      <c r="H8" s="235" t="e">
        <f t="shared" ca="1" si="1"/>
        <v>#NAME?</v>
      </c>
      <c r="I8" s="202"/>
    </row>
    <row r="9" spans="1:9" ht="18.75" thickBot="1">
      <c r="A9" s="244" t="s">
        <v>262</v>
      </c>
      <c r="B9" s="54" t="s">
        <v>273</v>
      </c>
      <c r="C9" s="136" t="s">
        <v>274</v>
      </c>
      <c r="D9" s="54" t="s">
        <v>42</v>
      </c>
      <c r="E9" s="54">
        <v>7.04</v>
      </c>
      <c r="F9" s="149">
        <v>0</v>
      </c>
      <c r="G9" s="23" t="e">
        <f t="shared" ca="1" si="2"/>
        <v>#NAME?</v>
      </c>
      <c r="H9" s="232" t="e">
        <f t="shared" ca="1" si="1"/>
        <v>#NAME?</v>
      </c>
      <c r="I9" s="202"/>
    </row>
    <row r="10" spans="1:9" ht="18.75" thickBot="1">
      <c r="A10" s="244" t="s">
        <v>262</v>
      </c>
      <c r="B10" s="54" t="s">
        <v>275</v>
      </c>
      <c r="C10" s="136" t="s">
        <v>276</v>
      </c>
      <c r="D10" s="54" t="s">
        <v>42</v>
      </c>
      <c r="E10" s="54">
        <v>7.04</v>
      </c>
      <c r="F10" s="148">
        <v>0</v>
      </c>
      <c r="G10" s="33" t="e">
        <f t="shared" ca="1" si="2"/>
        <v>#NAME?</v>
      </c>
      <c r="H10" s="235" t="e">
        <f t="shared" ca="1" si="1"/>
        <v>#NAME?</v>
      </c>
      <c r="I10" s="202"/>
    </row>
    <row r="11" spans="1:9" ht="18.75" thickBot="1">
      <c r="A11" s="244" t="s">
        <v>262</v>
      </c>
      <c r="B11" s="54" t="s">
        <v>277</v>
      </c>
      <c r="C11" s="136" t="s">
        <v>278</v>
      </c>
      <c r="D11" s="54" t="s">
        <v>42</v>
      </c>
      <c r="E11" s="54">
        <v>8.8000000000000007</v>
      </c>
      <c r="F11" s="149">
        <v>0</v>
      </c>
      <c r="G11" s="23" t="e">
        <f t="shared" ca="1" si="2"/>
        <v>#NAME?</v>
      </c>
      <c r="H11" s="232" t="e">
        <f t="shared" ca="1" si="1"/>
        <v>#NAME?</v>
      </c>
      <c r="I11" s="202"/>
    </row>
    <row r="12" spans="1:9" ht="18.75" thickBot="1">
      <c r="A12" s="244" t="s">
        <v>262</v>
      </c>
      <c r="B12" s="54" t="s">
        <v>279</v>
      </c>
      <c r="C12" s="136" t="s">
        <v>280</v>
      </c>
      <c r="D12" s="54" t="s">
        <v>42</v>
      </c>
      <c r="E12" s="54">
        <v>8.8000000000000007</v>
      </c>
      <c r="F12" s="148">
        <v>0</v>
      </c>
      <c r="G12" s="33" t="e">
        <f t="shared" ca="1" si="2"/>
        <v>#NAME?</v>
      </c>
      <c r="H12" s="235" t="e">
        <f t="shared" ca="1" si="1"/>
        <v>#NAME?</v>
      </c>
      <c r="I12" s="202"/>
    </row>
    <row r="13" spans="1:9" ht="18.75" thickBot="1">
      <c r="A13" s="244" t="s">
        <v>262</v>
      </c>
      <c r="B13" s="54" t="s">
        <v>281</v>
      </c>
      <c r="C13" s="136" t="s">
        <v>282</v>
      </c>
      <c r="D13" s="54" t="s">
        <v>236</v>
      </c>
      <c r="E13" s="54">
        <v>23.48</v>
      </c>
      <c r="F13" s="149">
        <v>0</v>
      </c>
      <c r="G13" s="23" t="e">
        <f t="shared" ca="1" si="2"/>
        <v>#NAME?</v>
      </c>
      <c r="H13" s="232" t="e">
        <f t="shared" ca="1" si="1"/>
        <v>#NAME?</v>
      </c>
      <c r="I13" s="202"/>
    </row>
    <row r="14" spans="1:9" ht="36.75" thickBot="1">
      <c r="A14" s="245"/>
      <c r="B14" s="72">
        <v>18</v>
      </c>
      <c r="C14" s="73" t="s">
        <v>283</v>
      </c>
      <c r="D14" s="74"/>
      <c r="E14" s="74"/>
      <c r="F14" s="85"/>
      <c r="G14" s="83"/>
      <c r="H14" s="258"/>
      <c r="I14" s="169">
        <f t="shared" ref="I14" si="3">F14</f>
        <v>0</v>
      </c>
    </row>
    <row r="15" spans="1:9" ht="45.75" thickBot="1">
      <c r="A15" s="246" t="s">
        <v>283</v>
      </c>
      <c r="B15" s="54" t="s">
        <v>284</v>
      </c>
      <c r="C15" s="136" t="s">
        <v>285</v>
      </c>
      <c r="D15" s="54" t="s">
        <v>42</v>
      </c>
      <c r="E15" s="54">
        <v>8.8000000000000007</v>
      </c>
      <c r="F15" s="148">
        <v>0</v>
      </c>
      <c r="G15" s="33" t="e">
        <f t="shared" ref="G15:G18" ca="1" si="4">+EVAL(F15)</f>
        <v>#NAME?</v>
      </c>
      <c r="H15" s="235" t="e">
        <f ca="1">G15*E15</f>
        <v>#NAME?</v>
      </c>
      <c r="I15" s="202"/>
    </row>
    <row r="16" spans="1:9" ht="27.75" thickBot="1">
      <c r="A16" s="246" t="s">
        <v>283</v>
      </c>
      <c r="B16" s="54" t="s">
        <v>286</v>
      </c>
      <c r="C16" s="136" t="s">
        <v>287</v>
      </c>
      <c r="D16" s="54" t="s">
        <v>42</v>
      </c>
      <c r="E16" s="54">
        <v>2.06</v>
      </c>
      <c r="F16" s="149">
        <v>0</v>
      </c>
      <c r="G16" s="23" t="e">
        <f t="shared" ca="1" si="4"/>
        <v>#NAME?</v>
      </c>
      <c r="H16" s="232" t="e">
        <f ca="1">G16*E16</f>
        <v>#NAME?</v>
      </c>
      <c r="I16" s="202"/>
    </row>
    <row r="17" spans="1:9" ht="27.75" thickBot="1">
      <c r="A17" s="246" t="s">
        <v>283</v>
      </c>
      <c r="B17" s="54" t="s">
        <v>288</v>
      </c>
      <c r="C17" s="136" t="s">
        <v>289</v>
      </c>
      <c r="D17" s="54" t="s">
        <v>290</v>
      </c>
      <c r="E17" s="54">
        <v>880.42</v>
      </c>
      <c r="F17" s="148">
        <v>0</v>
      </c>
      <c r="G17" s="33" t="e">
        <f t="shared" ca="1" si="4"/>
        <v>#NAME?</v>
      </c>
      <c r="H17" s="235" t="e">
        <f ca="1">G17*E17</f>
        <v>#NAME?</v>
      </c>
      <c r="I17" s="202"/>
    </row>
    <row r="18" spans="1:9" ht="27.75" thickBot="1">
      <c r="A18" s="246" t="s">
        <v>283</v>
      </c>
      <c r="B18" s="54" t="s">
        <v>291</v>
      </c>
      <c r="C18" s="136" t="s">
        <v>292</v>
      </c>
      <c r="D18" s="54" t="s">
        <v>293</v>
      </c>
      <c r="E18" s="54">
        <v>0.88</v>
      </c>
      <c r="F18" s="149">
        <v>0</v>
      </c>
      <c r="G18" s="23" t="e">
        <f t="shared" ca="1" si="4"/>
        <v>#NAME?</v>
      </c>
      <c r="H18" s="232" t="e">
        <f ca="1">G18*E18</f>
        <v>#NAME?</v>
      </c>
      <c r="I18" s="202"/>
    </row>
  </sheetData>
  <sheetProtection sheet="1" objects="1" scenarios="1"/>
  <conditionalFormatting sqref="I4:I18">
    <cfRule type="cellIs" dxfId="2" priority="5" operator="greaterThan">
      <formula>0</formula>
    </cfRule>
  </conditionalFormatting>
  <pageMargins left="0.31496062992125984" right="0.70866141732283472" top="0.15748031496062992" bottom="0.19685039370078741" header="0.31496062992125984" footer="0.31496062992125984"/>
  <pageSetup paperSize="9" orientation="landscape" r:id="rId1"/>
  <legacyDrawing r:id="rId2"/>
</worksheet>
</file>

<file path=xl/worksheets/sheet12.xml><?xml version="1.0" encoding="utf-8"?>
<worksheet xmlns="http://schemas.openxmlformats.org/spreadsheetml/2006/main" xmlns:r="http://schemas.openxmlformats.org/officeDocument/2006/relationships">
  <sheetPr>
    <tabColor theme="3" tint="0.59999389629810485"/>
  </sheetPr>
  <dimension ref="A1:I20"/>
  <sheetViews>
    <sheetView topLeftCell="A7" workbookViewId="0">
      <selection activeCell="L13" sqref="L13"/>
    </sheetView>
  </sheetViews>
  <sheetFormatPr defaultRowHeight="12.75"/>
  <cols>
    <col min="2" max="2" width="7.42578125" customWidth="1"/>
    <col min="3" max="3" width="11.28515625" customWidth="1"/>
    <col min="4" max="4" width="6.85546875" customWidth="1"/>
    <col min="5" max="5" width="7.85546875" customWidth="1"/>
    <col min="6" max="6" width="46.28515625" customWidth="1"/>
    <col min="7" max="7" width="8.5703125" customWidth="1"/>
    <col min="8" max="8" width="8.7109375" customWidth="1"/>
  </cols>
  <sheetData>
    <row r="1" spans="1:9" ht="13.5" thickBot="1">
      <c r="B1" s="81"/>
      <c r="C1" s="82"/>
      <c r="D1" s="82"/>
      <c r="E1" s="82"/>
      <c r="F1" s="82"/>
      <c r="G1" s="26" t="s">
        <v>374</v>
      </c>
      <c r="H1" s="27">
        <v>12</v>
      </c>
    </row>
    <row r="2" spans="1:9" ht="45.75" thickBot="1">
      <c r="B2" s="2" t="s">
        <v>1</v>
      </c>
      <c r="C2" s="5" t="s">
        <v>2</v>
      </c>
      <c r="D2" s="14" t="s">
        <v>3</v>
      </c>
      <c r="E2" s="52" t="s">
        <v>4</v>
      </c>
      <c r="F2" s="8" t="s">
        <v>362</v>
      </c>
      <c r="G2" s="9" t="s">
        <v>5</v>
      </c>
      <c r="H2" s="15" t="s">
        <v>372</v>
      </c>
    </row>
    <row r="3" spans="1:9" ht="13.5" thickBot="1">
      <c r="B3" s="55">
        <v>19</v>
      </c>
      <c r="C3" s="56" t="s">
        <v>294</v>
      </c>
      <c r="D3" s="57"/>
      <c r="E3" s="57"/>
      <c r="F3" s="57"/>
      <c r="G3" s="35" t="s">
        <v>373</v>
      </c>
      <c r="H3" s="164" t="s">
        <v>373</v>
      </c>
    </row>
    <row r="4" spans="1:9" ht="18.75" thickBot="1">
      <c r="A4" s="249" t="s">
        <v>294</v>
      </c>
      <c r="B4" s="54" t="s">
        <v>295</v>
      </c>
      <c r="C4" s="136" t="s">
        <v>296</v>
      </c>
      <c r="D4" s="54" t="s">
        <v>42</v>
      </c>
      <c r="E4" s="54">
        <v>20</v>
      </c>
      <c r="F4" s="148">
        <v>0</v>
      </c>
      <c r="G4" s="33" t="e">
        <f t="shared" ref="G4:G7" ca="1" si="0">+EVAL(F4)</f>
        <v>#NAME?</v>
      </c>
      <c r="H4" s="235" t="e">
        <f ca="1">G4*E4</f>
        <v>#NAME?</v>
      </c>
      <c r="I4" s="202"/>
    </row>
    <row r="5" spans="1:9" ht="18.75" thickBot="1">
      <c r="A5" s="249" t="s">
        <v>294</v>
      </c>
      <c r="B5" s="54" t="s">
        <v>297</v>
      </c>
      <c r="C5" s="136" t="s">
        <v>298</v>
      </c>
      <c r="D5" s="54" t="s">
        <v>42</v>
      </c>
      <c r="E5" s="54">
        <v>25</v>
      </c>
      <c r="F5" s="149">
        <v>0</v>
      </c>
      <c r="G5" s="23" t="e">
        <f t="shared" ca="1" si="0"/>
        <v>#NAME?</v>
      </c>
      <c r="H5" s="232" t="e">
        <f ca="1">G5*E5</f>
        <v>#NAME?</v>
      </c>
      <c r="I5" s="202"/>
    </row>
    <row r="6" spans="1:9" ht="27.75" thickBot="1">
      <c r="A6" s="249" t="s">
        <v>294</v>
      </c>
      <c r="B6" s="54" t="s">
        <v>299</v>
      </c>
      <c r="C6" s="136" t="s">
        <v>300</v>
      </c>
      <c r="D6" s="54" t="s">
        <v>12</v>
      </c>
      <c r="E6" s="54">
        <v>900</v>
      </c>
      <c r="F6" s="148">
        <v>0</v>
      </c>
      <c r="G6" s="33" t="e">
        <f t="shared" ca="1" si="0"/>
        <v>#NAME?</v>
      </c>
      <c r="H6" s="235" t="e">
        <f ca="1">G6*E6</f>
        <v>#NAME?</v>
      </c>
      <c r="I6" s="202"/>
    </row>
    <row r="7" spans="1:9" ht="27.75" thickBot="1">
      <c r="A7" s="249" t="s">
        <v>294</v>
      </c>
      <c r="B7" s="54" t="s">
        <v>301</v>
      </c>
      <c r="C7" s="136" t="s">
        <v>302</v>
      </c>
      <c r="D7" s="54" t="s">
        <v>12</v>
      </c>
      <c r="E7" s="54">
        <v>550</v>
      </c>
      <c r="F7" s="149">
        <v>0</v>
      </c>
      <c r="G7" s="23" t="e">
        <f t="shared" ca="1" si="0"/>
        <v>#NAME?</v>
      </c>
      <c r="H7" s="232" t="e">
        <f ca="1">G7*E7</f>
        <v>#NAME?</v>
      </c>
      <c r="I7" s="202"/>
    </row>
    <row r="8" spans="1:9" ht="24.75" thickBot="1">
      <c r="A8" s="245"/>
      <c r="B8" s="65">
        <v>20</v>
      </c>
      <c r="C8" s="66" t="s">
        <v>303</v>
      </c>
      <c r="D8" s="67"/>
      <c r="E8" s="67"/>
      <c r="F8" s="68"/>
      <c r="G8" s="68"/>
      <c r="H8" s="257"/>
      <c r="I8" s="169">
        <f t="shared" ref="I8:I20" si="1">F8</f>
        <v>0</v>
      </c>
    </row>
    <row r="9" spans="1:9" ht="18.75" thickBot="1">
      <c r="A9" s="252" t="s">
        <v>303</v>
      </c>
      <c r="B9" s="54" t="s">
        <v>304</v>
      </c>
      <c r="C9" s="136" t="s">
        <v>305</v>
      </c>
      <c r="D9" s="54" t="s">
        <v>61</v>
      </c>
      <c r="E9" s="54">
        <v>1.5</v>
      </c>
      <c r="F9" s="148">
        <v>0</v>
      </c>
      <c r="G9" s="33" t="e">
        <f t="shared" ref="G9:G12" ca="1" si="2">+EVAL(F9)</f>
        <v>#NAME?</v>
      </c>
      <c r="H9" s="235" t="e">
        <f ca="1">G9*E9</f>
        <v>#NAME?</v>
      </c>
      <c r="I9" s="202"/>
    </row>
    <row r="10" spans="1:9" ht="18.75" thickBot="1">
      <c r="A10" s="252" t="s">
        <v>303</v>
      </c>
      <c r="B10" s="54" t="s">
        <v>306</v>
      </c>
      <c r="C10" s="136" t="s">
        <v>307</v>
      </c>
      <c r="D10" s="54" t="s">
        <v>61</v>
      </c>
      <c r="E10" s="54">
        <v>2.2000000000000002</v>
      </c>
      <c r="F10" s="149">
        <v>0</v>
      </c>
      <c r="G10" s="23" t="e">
        <f t="shared" ca="1" si="2"/>
        <v>#NAME?</v>
      </c>
      <c r="H10" s="232" t="e">
        <f ca="1">G10*E10</f>
        <v>#NAME?</v>
      </c>
      <c r="I10" s="202"/>
    </row>
    <row r="11" spans="1:9" ht="18.75" thickBot="1">
      <c r="A11" s="252" t="s">
        <v>303</v>
      </c>
      <c r="B11" s="54" t="s">
        <v>308</v>
      </c>
      <c r="C11" s="136" t="s">
        <v>309</v>
      </c>
      <c r="D11" s="54" t="s">
        <v>42</v>
      </c>
      <c r="E11" s="54">
        <v>5</v>
      </c>
      <c r="F11" s="148">
        <v>0</v>
      </c>
      <c r="G11" s="33" t="e">
        <f t="shared" ca="1" si="2"/>
        <v>#NAME?</v>
      </c>
      <c r="H11" s="235" t="e">
        <f ca="1">G11*E11</f>
        <v>#NAME?</v>
      </c>
      <c r="I11" s="202"/>
    </row>
    <row r="12" spans="1:9" ht="18.75" thickBot="1">
      <c r="A12" s="252" t="s">
        <v>303</v>
      </c>
      <c r="B12" s="54" t="s">
        <v>310</v>
      </c>
      <c r="C12" s="136" t="s">
        <v>311</v>
      </c>
      <c r="D12" s="54" t="s">
        <v>42</v>
      </c>
      <c r="E12" s="54">
        <v>7.5</v>
      </c>
      <c r="F12" s="149">
        <v>0</v>
      </c>
      <c r="G12" s="23" t="e">
        <f t="shared" ca="1" si="2"/>
        <v>#NAME?</v>
      </c>
      <c r="H12" s="232" t="e">
        <f ca="1">G12*E12</f>
        <v>#NAME?</v>
      </c>
      <c r="I12" s="202"/>
    </row>
    <row r="13" spans="1:9" ht="24.75" thickBot="1">
      <c r="A13" s="276"/>
      <c r="B13" s="72">
        <v>21</v>
      </c>
      <c r="C13" s="73" t="s">
        <v>312</v>
      </c>
      <c r="D13" s="74"/>
      <c r="E13" s="74"/>
      <c r="F13" s="85"/>
      <c r="G13" s="85"/>
      <c r="H13" s="258"/>
      <c r="I13" s="169">
        <f t="shared" si="1"/>
        <v>0</v>
      </c>
    </row>
    <row r="14" spans="1:9" ht="18.75" thickBot="1">
      <c r="A14" s="246" t="s">
        <v>312</v>
      </c>
      <c r="B14" s="54" t="s">
        <v>313</v>
      </c>
      <c r="C14" s="136" t="s">
        <v>314</v>
      </c>
      <c r="D14" s="54" t="s">
        <v>290</v>
      </c>
      <c r="E14" s="54">
        <v>469.56</v>
      </c>
      <c r="F14" s="148">
        <v>0</v>
      </c>
      <c r="G14" s="33" t="e">
        <f t="shared" ref="G14:G16" ca="1" si="3">+EVAL(F14)</f>
        <v>#NAME?</v>
      </c>
      <c r="H14" s="235" t="e">
        <f ca="1">G14*E14</f>
        <v>#NAME?</v>
      </c>
      <c r="I14" s="202"/>
    </row>
    <row r="15" spans="1:9" ht="18.75" thickBot="1">
      <c r="A15" s="246" t="s">
        <v>312</v>
      </c>
      <c r="B15" s="54" t="s">
        <v>315</v>
      </c>
      <c r="C15" s="136" t="s">
        <v>316</v>
      </c>
      <c r="D15" s="54" t="s">
        <v>317</v>
      </c>
      <c r="E15" s="54">
        <v>176.08</v>
      </c>
      <c r="F15" s="149">
        <v>0</v>
      </c>
      <c r="G15" s="23" t="e">
        <f t="shared" ca="1" si="3"/>
        <v>#NAME?</v>
      </c>
      <c r="H15" s="232" t="e">
        <f ca="1">G15*E15</f>
        <v>#NAME?</v>
      </c>
      <c r="I15" s="202"/>
    </row>
    <row r="16" spans="1:9" ht="27.75" thickBot="1">
      <c r="A16" s="246" t="s">
        <v>312</v>
      </c>
      <c r="B16" s="54" t="s">
        <v>318</v>
      </c>
      <c r="C16" s="136" t="s">
        <v>319</v>
      </c>
      <c r="D16" s="54" t="s">
        <v>317</v>
      </c>
      <c r="E16" s="54">
        <v>176.08</v>
      </c>
      <c r="F16" s="148">
        <v>0</v>
      </c>
      <c r="G16" s="33" t="e">
        <f t="shared" ca="1" si="3"/>
        <v>#NAME?</v>
      </c>
      <c r="H16" s="235" t="e">
        <f ca="1">G16*E16</f>
        <v>#NAME?</v>
      </c>
      <c r="I16" s="202"/>
    </row>
    <row r="17" spans="1:9" ht="36">
      <c r="A17" s="239"/>
      <c r="B17" s="86">
        <v>22</v>
      </c>
      <c r="C17" s="87" t="s">
        <v>320</v>
      </c>
      <c r="D17" s="88"/>
      <c r="E17" s="88"/>
      <c r="F17" s="89"/>
      <c r="G17" s="89"/>
      <c r="H17" s="91"/>
      <c r="I17" s="169">
        <f t="shared" si="1"/>
        <v>0</v>
      </c>
    </row>
    <row r="18" spans="1:9" ht="45">
      <c r="A18" s="256" t="s">
        <v>320</v>
      </c>
      <c r="B18" s="54" t="s">
        <v>321</v>
      </c>
      <c r="C18" s="136" t="s">
        <v>322</v>
      </c>
      <c r="D18" s="54" t="s">
        <v>290</v>
      </c>
      <c r="E18" s="54">
        <v>645.64</v>
      </c>
      <c r="F18" s="148">
        <v>0</v>
      </c>
      <c r="G18" s="33" t="e">
        <f t="shared" ref="G18:G20" ca="1" si="4">+EVAL(F18)</f>
        <v>#NAME?</v>
      </c>
      <c r="H18" s="34" t="e">
        <f ca="1">G18*E18</f>
        <v>#NAME?</v>
      </c>
      <c r="I18" s="169">
        <f t="shared" si="1"/>
        <v>0</v>
      </c>
    </row>
    <row r="19" spans="1:9" ht="45">
      <c r="A19" s="256" t="s">
        <v>320</v>
      </c>
      <c r="B19" s="54" t="s">
        <v>323</v>
      </c>
      <c r="C19" s="136" t="s">
        <v>324</v>
      </c>
      <c r="D19" s="139"/>
      <c r="E19" s="54">
        <v>352.16</v>
      </c>
      <c r="F19" s="149">
        <v>0</v>
      </c>
      <c r="G19" s="23" t="e">
        <f t="shared" ca="1" si="4"/>
        <v>#NAME?</v>
      </c>
      <c r="H19" s="24" t="e">
        <f ca="1">G19*E19</f>
        <v>#NAME?</v>
      </c>
      <c r="I19" s="169">
        <f t="shared" si="1"/>
        <v>0</v>
      </c>
    </row>
    <row r="20" spans="1:9" ht="36">
      <c r="A20" s="256" t="s">
        <v>320</v>
      </c>
      <c r="B20" s="54" t="s">
        <v>325</v>
      </c>
      <c r="C20" s="136" t="s">
        <v>326</v>
      </c>
      <c r="D20" s="54" t="s">
        <v>290</v>
      </c>
      <c r="E20" s="54">
        <v>352.16</v>
      </c>
      <c r="F20" s="148">
        <v>0</v>
      </c>
      <c r="G20" s="33" t="e">
        <f t="shared" ca="1" si="4"/>
        <v>#NAME?</v>
      </c>
      <c r="H20" s="34" t="e">
        <f ca="1">G20*E20</f>
        <v>#NAME?</v>
      </c>
      <c r="I20" s="169">
        <f t="shared" si="1"/>
        <v>0</v>
      </c>
    </row>
  </sheetData>
  <sheetProtection sheet="1" objects="1" scenarios="1"/>
  <conditionalFormatting sqref="I4:I20">
    <cfRule type="cellIs" dxfId="1" priority="6" operator="greaterThan">
      <formula>0</formula>
    </cfRule>
  </conditionalFormatting>
  <pageMargins left="0.31496062992125984" right="0.70866141732283472" top="0.15748031496062992" bottom="0.15748031496062992" header="0.31496062992125984" footer="0.31496062992125984"/>
  <pageSetup paperSize="9" orientation="landscape" r:id="rId1"/>
  <legacyDrawing r:id="rId2"/>
</worksheet>
</file>

<file path=xl/worksheets/sheet13.xml><?xml version="1.0" encoding="utf-8"?>
<worksheet xmlns="http://schemas.openxmlformats.org/spreadsheetml/2006/main" xmlns:r="http://schemas.openxmlformats.org/officeDocument/2006/relationships">
  <sheetPr>
    <tabColor theme="9" tint="0.39997558519241921"/>
  </sheetPr>
  <dimension ref="A1:I21"/>
  <sheetViews>
    <sheetView topLeftCell="A10" workbookViewId="0">
      <selection activeCell="E33" sqref="E33"/>
    </sheetView>
  </sheetViews>
  <sheetFormatPr defaultRowHeight="12.75"/>
  <cols>
    <col min="2" max="2" width="7.42578125" customWidth="1"/>
    <col min="3" max="3" width="11.28515625" customWidth="1"/>
    <col min="4" max="4" width="7.140625" customWidth="1"/>
    <col min="5" max="5" width="8.7109375" customWidth="1"/>
    <col min="6" max="6" width="46.28515625" customWidth="1"/>
    <col min="7" max="7" width="8.5703125" customWidth="1"/>
    <col min="8" max="8" width="11.5703125" customWidth="1"/>
  </cols>
  <sheetData>
    <row r="1" spans="1:9" ht="13.5" thickBot="1">
      <c r="B1" s="81"/>
      <c r="C1" s="82"/>
      <c r="D1" s="82"/>
      <c r="E1" s="82"/>
      <c r="F1" s="82"/>
      <c r="G1" s="26" t="s">
        <v>374</v>
      </c>
      <c r="H1" s="27">
        <v>13</v>
      </c>
    </row>
    <row r="2" spans="1:9" ht="45.75" thickBot="1">
      <c r="B2" s="2" t="s">
        <v>1</v>
      </c>
      <c r="C2" s="5" t="s">
        <v>2</v>
      </c>
      <c r="D2" s="14" t="s">
        <v>3</v>
      </c>
      <c r="E2" s="52" t="s">
        <v>4</v>
      </c>
      <c r="F2" s="8" t="s">
        <v>362</v>
      </c>
      <c r="G2" s="9" t="s">
        <v>5</v>
      </c>
      <c r="H2" s="15" t="s">
        <v>372</v>
      </c>
    </row>
    <row r="3" spans="1:9" ht="24.75" thickBot="1">
      <c r="B3" s="55">
        <v>23</v>
      </c>
      <c r="C3" s="56" t="s">
        <v>327</v>
      </c>
      <c r="D3" s="57"/>
      <c r="E3" s="57"/>
      <c r="F3" s="56"/>
      <c r="G3" s="35" t="s">
        <v>373</v>
      </c>
      <c r="H3" s="164" t="s">
        <v>373</v>
      </c>
    </row>
    <row r="4" spans="1:9" ht="18.75" thickBot="1">
      <c r="A4" s="249" t="s">
        <v>327</v>
      </c>
      <c r="B4" s="54" t="s">
        <v>328</v>
      </c>
      <c r="C4" s="136" t="s">
        <v>329</v>
      </c>
      <c r="D4" s="54" t="s">
        <v>330</v>
      </c>
      <c r="E4" s="54">
        <v>0.14000000000000001</v>
      </c>
      <c r="F4" s="148">
        <v>0</v>
      </c>
      <c r="G4" s="33" t="e">
        <f t="shared" ref="G4:G5" ca="1" si="0">+EVAL(F4)</f>
        <v>#NAME?</v>
      </c>
      <c r="H4" s="34" t="e">
        <f ca="1">G4*E4</f>
        <v>#NAME?</v>
      </c>
      <c r="I4" s="202"/>
    </row>
    <row r="5" spans="1:9" ht="18.75" thickBot="1">
      <c r="A5" s="249" t="s">
        <v>327</v>
      </c>
      <c r="B5" s="54" t="s">
        <v>331</v>
      </c>
      <c r="C5" s="136" t="s">
        <v>332</v>
      </c>
      <c r="D5" s="54" t="s">
        <v>333</v>
      </c>
      <c r="E5" s="54">
        <v>0.14000000000000001</v>
      </c>
      <c r="F5" s="149">
        <v>0</v>
      </c>
      <c r="G5" s="23" t="e">
        <f t="shared" ca="1" si="0"/>
        <v>#NAME?</v>
      </c>
      <c r="H5" s="24" t="e">
        <f ca="1">G5*E5</f>
        <v>#NAME?</v>
      </c>
      <c r="I5" s="202"/>
    </row>
    <row r="6" spans="1:9" ht="24.75" thickBot="1">
      <c r="A6" s="245"/>
      <c r="B6" s="72">
        <v>24</v>
      </c>
      <c r="C6" s="73" t="s">
        <v>334</v>
      </c>
      <c r="D6" s="74"/>
      <c r="E6" s="74"/>
      <c r="F6" s="73"/>
      <c r="G6" s="96"/>
      <c r="H6" s="84"/>
      <c r="I6" s="169">
        <f t="shared" ref="I6:I17" si="1">F6</f>
        <v>0</v>
      </c>
    </row>
    <row r="7" spans="1:9" ht="18.75" thickBot="1">
      <c r="A7" s="249" t="s">
        <v>327</v>
      </c>
      <c r="B7" s="54" t="s">
        <v>335</v>
      </c>
      <c r="C7" s="136" t="s">
        <v>336</v>
      </c>
      <c r="D7" s="54" t="s">
        <v>290</v>
      </c>
      <c r="E7" s="54">
        <v>293.48</v>
      </c>
      <c r="F7" s="148">
        <v>0</v>
      </c>
      <c r="G7" s="33" t="e">
        <f t="shared" ref="G7" ca="1" si="2">+EVAL(F7)</f>
        <v>#NAME?</v>
      </c>
      <c r="H7" s="34" t="e">
        <f ca="1">G7*E7</f>
        <v>#NAME?</v>
      </c>
      <c r="I7" s="202"/>
    </row>
    <row r="8" spans="1:9" ht="36.75" thickBot="1">
      <c r="A8" s="245"/>
      <c r="B8" s="92">
        <v>25</v>
      </c>
      <c r="C8" s="93" t="s">
        <v>337</v>
      </c>
      <c r="D8" s="94"/>
      <c r="E8" s="94"/>
      <c r="F8" s="93"/>
      <c r="G8" s="97"/>
      <c r="H8" s="100"/>
      <c r="I8" s="169">
        <f t="shared" si="1"/>
        <v>0</v>
      </c>
    </row>
    <row r="9" spans="1:9" ht="36.75" thickBot="1">
      <c r="A9" s="259" t="s">
        <v>337</v>
      </c>
      <c r="B9" s="54" t="s">
        <v>338</v>
      </c>
      <c r="C9" s="136" t="s">
        <v>339</v>
      </c>
      <c r="D9" s="54" t="s">
        <v>340</v>
      </c>
      <c r="E9" s="54">
        <v>11.74</v>
      </c>
      <c r="F9" s="148">
        <v>0</v>
      </c>
      <c r="G9" s="33" t="e">
        <f t="shared" ref="G9:G10" ca="1" si="3">+EVAL(F9)</f>
        <v>#NAME?</v>
      </c>
      <c r="H9" s="34" t="e">
        <f ca="1">G9*E9</f>
        <v>#NAME?</v>
      </c>
      <c r="I9" s="202"/>
    </row>
    <row r="10" spans="1:9" ht="36.75" thickBot="1">
      <c r="A10" s="259" t="s">
        <v>337</v>
      </c>
      <c r="B10" s="54" t="s">
        <v>341</v>
      </c>
      <c r="C10" s="136" t="s">
        <v>342</v>
      </c>
      <c r="D10" s="54" t="s">
        <v>340</v>
      </c>
      <c r="E10" s="54">
        <v>5.86</v>
      </c>
      <c r="F10" s="149">
        <v>0</v>
      </c>
      <c r="G10" s="23" t="e">
        <f t="shared" ca="1" si="3"/>
        <v>#NAME?</v>
      </c>
      <c r="H10" s="24" t="e">
        <f ca="1">G10*E10</f>
        <v>#NAME?</v>
      </c>
      <c r="I10" s="202"/>
    </row>
    <row r="11" spans="1:9" ht="36.75" thickBot="1">
      <c r="A11" s="259" t="s">
        <v>337</v>
      </c>
      <c r="B11" s="54" t="s">
        <v>343</v>
      </c>
      <c r="C11" s="136" t="s">
        <v>344</v>
      </c>
      <c r="D11" s="54" t="s">
        <v>340</v>
      </c>
      <c r="E11" s="54">
        <v>5.86</v>
      </c>
      <c r="F11" s="148">
        <v>0</v>
      </c>
      <c r="G11" s="33" t="e">
        <f t="shared" ref="G11" ca="1" si="4">+EVAL(F11)</f>
        <v>#NAME?</v>
      </c>
      <c r="H11" s="34" t="e">
        <f ca="1">G11*E11</f>
        <v>#NAME?</v>
      </c>
      <c r="I11" s="202"/>
    </row>
    <row r="12" spans="1:9" ht="26.25" thickBot="1">
      <c r="A12" s="245"/>
      <c r="B12" s="65">
        <v>26</v>
      </c>
      <c r="C12" s="95" t="s">
        <v>345</v>
      </c>
      <c r="D12" s="67"/>
      <c r="E12" s="67"/>
      <c r="F12" s="66"/>
      <c r="G12" s="98"/>
      <c r="H12" s="90"/>
      <c r="I12" s="169">
        <f t="shared" si="1"/>
        <v>0</v>
      </c>
    </row>
    <row r="13" spans="1:9" ht="27.75" thickBot="1">
      <c r="A13" s="252" t="s">
        <v>345</v>
      </c>
      <c r="B13" s="54" t="s">
        <v>346</v>
      </c>
      <c r="C13" s="136" t="s">
        <v>347</v>
      </c>
      <c r="D13" s="54" t="s">
        <v>39</v>
      </c>
      <c r="E13" s="54">
        <v>5869.4</v>
      </c>
      <c r="F13" s="148">
        <v>0</v>
      </c>
      <c r="G13" s="33" t="e">
        <f t="shared" ref="G13:G14" ca="1" si="5">+EVAL(F13)</f>
        <v>#NAME?</v>
      </c>
      <c r="H13" s="34" t="e">
        <f ca="1">G13*E13</f>
        <v>#NAME?</v>
      </c>
      <c r="I13" s="202"/>
    </row>
    <row r="14" spans="1:9" ht="27.75" thickBot="1">
      <c r="A14" s="252" t="s">
        <v>345</v>
      </c>
      <c r="B14" s="54" t="s">
        <v>341</v>
      </c>
      <c r="C14" s="136" t="s">
        <v>348</v>
      </c>
      <c r="D14" s="54" t="s">
        <v>349</v>
      </c>
      <c r="E14" s="54">
        <v>586.94000000000005</v>
      </c>
      <c r="F14" s="149">
        <v>0</v>
      </c>
      <c r="G14" s="23" t="e">
        <f t="shared" ca="1" si="5"/>
        <v>#NAME?</v>
      </c>
      <c r="H14" s="24" t="e">
        <f ca="1">G14*E14</f>
        <v>#NAME?</v>
      </c>
      <c r="I14" s="202"/>
    </row>
    <row r="15" spans="1:9" ht="36.75" thickBot="1">
      <c r="A15" s="245"/>
      <c r="B15" s="101">
        <v>27</v>
      </c>
      <c r="C15" s="102" t="s">
        <v>350</v>
      </c>
      <c r="D15" s="103"/>
      <c r="E15" s="103"/>
      <c r="F15" s="102"/>
      <c r="G15" s="104"/>
      <c r="H15" s="105"/>
      <c r="I15" s="202"/>
    </row>
    <row r="16" spans="1:9" ht="27.75" thickBot="1">
      <c r="A16" s="264" t="s">
        <v>350</v>
      </c>
      <c r="B16" s="54" t="s">
        <v>351</v>
      </c>
      <c r="C16" s="136" t="s">
        <v>352</v>
      </c>
      <c r="D16" s="54" t="s">
        <v>39</v>
      </c>
      <c r="E16" s="54">
        <v>880.42</v>
      </c>
      <c r="F16" s="148">
        <v>0</v>
      </c>
      <c r="G16" s="33" t="e">
        <f t="shared" ref="G16" ca="1" si="6">+EVAL(F16)</f>
        <v>#NAME?</v>
      </c>
      <c r="H16" s="34" t="e">
        <f ca="1">G16*E16</f>
        <v>#NAME?</v>
      </c>
      <c r="I16" s="202"/>
    </row>
    <row r="17" spans="1:9" ht="24.75" thickBot="1">
      <c r="A17" s="245"/>
      <c r="B17" s="76">
        <v>28</v>
      </c>
      <c r="C17" s="77" t="s">
        <v>353</v>
      </c>
      <c r="D17" s="78"/>
      <c r="E17" s="78"/>
      <c r="F17" s="77"/>
      <c r="G17" s="99"/>
      <c r="H17" s="80"/>
      <c r="I17" s="169">
        <f t="shared" si="1"/>
        <v>0</v>
      </c>
    </row>
    <row r="18" spans="1:9" ht="18.75" thickBot="1">
      <c r="A18" s="248" t="s">
        <v>353</v>
      </c>
      <c r="B18" s="54" t="s">
        <v>354</v>
      </c>
      <c r="C18" s="136" t="s">
        <v>355</v>
      </c>
      <c r="D18" s="54" t="s">
        <v>317</v>
      </c>
      <c r="E18" s="153">
        <v>0</v>
      </c>
      <c r="F18" s="148">
        <v>0</v>
      </c>
      <c r="G18" s="33" t="e">
        <f t="shared" ref="G18:G21" ca="1" si="7">+EVAL(F18)</f>
        <v>#NAME?</v>
      </c>
      <c r="H18" s="34" t="e">
        <f ca="1">G18*E18</f>
        <v>#NAME?</v>
      </c>
      <c r="I18" s="202"/>
    </row>
    <row r="19" spans="1:9" ht="18.75" thickBot="1">
      <c r="A19" s="248" t="s">
        <v>353</v>
      </c>
      <c r="B19" s="54" t="s">
        <v>356</v>
      </c>
      <c r="C19" s="136" t="s">
        <v>357</v>
      </c>
      <c r="D19" s="54" t="s">
        <v>290</v>
      </c>
      <c r="E19" s="154">
        <v>0</v>
      </c>
      <c r="F19" s="149">
        <v>0</v>
      </c>
      <c r="G19" s="23" t="e">
        <f t="shared" ca="1" si="7"/>
        <v>#NAME?</v>
      </c>
      <c r="H19" s="24" t="e">
        <f ca="1">G19*E19</f>
        <v>#NAME?</v>
      </c>
      <c r="I19" s="202"/>
    </row>
    <row r="20" spans="1:9" ht="18.75" thickBot="1">
      <c r="A20" s="248" t="s">
        <v>353</v>
      </c>
      <c r="B20" s="54" t="s">
        <v>358</v>
      </c>
      <c r="C20" s="136" t="s">
        <v>359</v>
      </c>
      <c r="D20" s="54" t="s">
        <v>290</v>
      </c>
      <c r="E20" s="154">
        <v>0</v>
      </c>
      <c r="F20" s="148">
        <v>0</v>
      </c>
      <c r="G20" s="33" t="e">
        <f t="shared" ca="1" si="7"/>
        <v>#NAME?</v>
      </c>
      <c r="H20" s="34" t="e">
        <f ca="1">G20*E20</f>
        <v>#NAME?</v>
      </c>
      <c r="I20" s="202"/>
    </row>
    <row r="21" spans="1:9" ht="18.75" thickBot="1">
      <c r="A21" s="248" t="s">
        <v>353</v>
      </c>
      <c r="B21" s="54" t="s">
        <v>360</v>
      </c>
      <c r="C21" s="138" t="s">
        <v>361</v>
      </c>
      <c r="D21" s="137" t="s">
        <v>290</v>
      </c>
      <c r="E21" s="154">
        <v>0</v>
      </c>
      <c r="F21" s="149">
        <v>0</v>
      </c>
      <c r="G21" s="23" t="e">
        <f t="shared" ca="1" si="7"/>
        <v>#NAME?</v>
      </c>
      <c r="H21" s="24" t="e">
        <f ca="1">G21*E21</f>
        <v>#NAME?</v>
      </c>
      <c r="I21" s="202"/>
    </row>
  </sheetData>
  <sheetProtection sheet="1" objects="1" scenarios="1"/>
  <conditionalFormatting sqref="I4:I21">
    <cfRule type="cellIs" dxfId="0" priority="7" operator="greaterThan">
      <formula>0</formula>
    </cfRule>
  </conditionalFormatting>
  <pageMargins left="0.19685039370078741" right="0.19685039370078741" top="0.19685039370078741" bottom="0.15748031496062992" header="0.31496062992125984" footer="0.31496062992125984"/>
  <pageSetup paperSize="9" orientation="landscape" r:id="rId1"/>
  <legacyDrawing r:id="rId2"/>
</worksheet>
</file>

<file path=xl/worksheets/sheet14.xml><?xml version="1.0" encoding="utf-8"?>
<worksheet xmlns="http://schemas.openxmlformats.org/spreadsheetml/2006/main" xmlns:r="http://schemas.openxmlformats.org/officeDocument/2006/relationships">
  <dimension ref="A1:B35"/>
  <sheetViews>
    <sheetView zoomScale="85" zoomScaleNormal="85" workbookViewId="0">
      <selection activeCell="H31" sqref="H31"/>
    </sheetView>
  </sheetViews>
  <sheetFormatPr defaultRowHeight="12.75"/>
  <cols>
    <col min="2" max="2" width="89.5703125" customWidth="1"/>
  </cols>
  <sheetData>
    <row r="1" spans="1:2" ht="13.5" thickBot="1">
      <c r="B1" s="186" t="s">
        <v>384</v>
      </c>
    </row>
    <row r="2" spans="1:2">
      <c r="B2" s="187"/>
    </row>
    <row r="3" spans="1:2">
      <c r="A3" s="184"/>
      <c r="B3" s="189" t="s">
        <v>373</v>
      </c>
    </row>
    <row r="4" spans="1:2">
      <c r="A4" s="185">
        <v>1</v>
      </c>
      <c r="B4" s="300" t="s">
        <v>389</v>
      </c>
    </row>
    <row r="5" spans="1:2">
      <c r="A5" s="185">
        <v>2</v>
      </c>
      <c r="B5" s="301" t="s">
        <v>391</v>
      </c>
    </row>
    <row r="6" spans="1:2">
      <c r="A6" s="185">
        <v>3</v>
      </c>
      <c r="B6" s="301" t="s">
        <v>392</v>
      </c>
    </row>
    <row r="7" spans="1:2">
      <c r="A7" s="185">
        <v>4</v>
      </c>
      <c r="B7" s="301" t="s">
        <v>393</v>
      </c>
    </row>
    <row r="8" spans="1:2">
      <c r="A8" s="185">
        <v>5</v>
      </c>
      <c r="B8" s="301" t="s">
        <v>394</v>
      </c>
    </row>
    <row r="9" spans="1:2">
      <c r="A9" s="185">
        <v>6</v>
      </c>
      <c r="B9" s="301" t="s">
        <v>395</v>
      </c>
    </row>
    <row r="10" spans="1:2">
      <c r="A10" s="243">
        <v>7</v>
      </c>
      <c r="B10" s="301" t="s">
        <v>396</v>
      </c>
    </row>
    <row r="11" spans="1:2">
      <c r="A11" s="185">
        <v>8</v>
      </c>
      <c r="B11" s="301" t="s">
        <v>397</v>
      </c>
    </row>
    <row r="12" spans="1:2">
      <c r="A12" s="185">
        <v>9</v>
      </c>
      <c r="B12" s="301" t="s">
        <v>398</v>
      </c>
    </row>
    <row r="13" spans="1:2">
      <c r="A13" s="185">
        <v>10</v>
      </c>
      <c r="B13" s="301" t="s">
        <v>400</v>
      </c>
    </row>
    <row r="14" spans="1:2">
      <c r="A14" s="185">
        <v>11</v>
      </c>
      <c r="B14" s="301" t="s">
        <v>399</v>
      </c>
    </row>
    <row r="15" spans="1:2">
      <c r="A15" s="185">
        <v>12</v>
      </c>
      <c r="B15" s="301" t="s">
        <v>401</v>
      </c>
    </row>
    <row r="16" spans="1:2">
      <c r="A16" s="185">
        <v>13</v>
      </c>
      <c r="B16" s="301" t="s">
        <v>402</v>
      </c>
    </row>
    <row r="17" spans="1:2">
      <c r="A17" s="185">
        <v>14</v>
      </c>
      <c r="B17" s="301" t="s">
        <v>403</v>
      </c>
    </row>
    <row r="18" spans="1:2">
      <c r="A18" s="185">
        <v>15</v>
      </c>
      <c r="B18" s="301" t="s">
        <v>404</v>
      </c>
    </row>
    <row r="19" spans="1:2">
      <c r="A19" s="185">
        <v>16</v>
      </c>
      <c r="B19" s="301" t="s">
        <v>405</v>
      </c>
    </row>
    <row r="20" spans="1:2">
      <c r="A20" s="185">
        <v>17</v>
      </c>
      <c r="B20" s="301" t="s">
        <v>406</v>
      </c>
    </row>
    <row r="21" spans="1:2">
      <c r="A21" s="185">
        <v>18</v>
      </c>
      <c r="B21" s="301" t="s">
        <v>407</v>
      </c>
    </row>
    <row r="22" spans="1:2">
      <c r="A22" s="185">
        <v>19</v>
      </c>
      <c r="B22" s="301" t="s">
        <v>408</v>
      </c>
    </row>
    <row r="23" spans="1:2">
      <c r="A23" s="185">
        <v>20</v>
      </c>
      <c r="B23" s="301" t="s">
        <v>409</v>
      </c>
    </row>
    <row r="24" spans="1:2">
      <c r="A24" s="185">
        <v>21</v>
      </c>
      <c r="B24" s="301"/>
    </row>
    <row r="25" spans="1:2">
      <c r="A25" s="185">
        <v>22</v>
      </c>
      <c r="B25" s="301"/>
    </row>
    <row r="26" spans="1:2">
      <c r="A26" s="185">
        <v>23</v>
      </c>
      <c r="B26" s="301"/>
    </row>
    <row r="27" spans="1:2">
      <c r="A27" s="185">
        <v>24</v>
      </c>
      <c r="B27" s="301"/>
    </row>
    <row r="28" spans="1:2">
      <c r="A28" s="185">
        <v>25</v>
      </c>
      <c r="B28" s="301"/>
    </row>
    <row r="29" spans="1:2">
      <c r="A29" s="185">
        <v>26</v>
      </c>
      <c r="B29" s="301"/>
    </row>
    <row r="30" spans="1:2">
      <c r="A30" s="185">
        <v>27</v>
      </c>
      <c r="B30" s="301"/>
    </row>
    <row r="31" spans="1:2">
      <c r="A31" s="243">
        <v>28</v>
      </c>
      <c r="B31" s="301"/>
    </row>
    <row r="32" spans="1:2">
      <c r="A32" s="273">
        <v>29</v>
      </c>
      <c r="B32" s="301"/>
    </row>
    <row r="33" spans="1:2">
      <c r="A33" s="273">
        <v>30</v>
      </c>
      <c r="B33" s="301"/>
    </row>
    <row r="34" spans="1:2">
      <c r="A34" s="273">
        <v>31</v>
      </c>
      <c r="B34" s="301"/>
    </row>
    <row r="35" spans="1:2">
      <c r="A35" s="273">
        <v>32</v>
      </c>
      <c r="B35" s="301"/>
    </row>
  </sheetData>
  <dataValidations count="1">
    <dataValidation type="list" allowBlank="1" showInputMessage="1" showErrorMessage="1" sqref="B7 B28">
      <formula1>ΠΑΡΑΒΑΣΕΙΣ</formula1>
    </dataValidation>
  </dataValidations>
  <pageMargins left="0.27" right="0.39"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dimension ref="A1:I16"/>
  <sheetViews>
    <sheetView zoomScale="85" zoomScaleNormal="85" workbookViewId="0">
      <pane xSplit="10" ySplit="10" topLeftCell="K11" activePane="bottomRight" state="frozen"/>
      <selection pane="topRight" activeCell="K1" sqref="K1"/>
      <selection pane="bottomLeft" activeCell="A11" sqref="A11"/>
      <selection pane="bottomRight" activeCell="M22" sqref="M22"/>
    </sheetView>
  </sheetViews>
  <sheetFormatPr defaultRowHeight="12.75"/>
  <cols>
    <col min="2" max="2" width="7.42578125" customWidth="1"/>
    <col min="3" max="3" width="13.28515625" customWidth="1"/>
    <col min="4" max="4" width="7.85546875" customWidth="1"/>
    <col min="5" max="5" width="8.7109375" customWidth="1"/>
    <col min="6" max="6" width="67" customWidth="1"/>
    <col min="7" max="7" width="8.85546875" customWidth="1"/>
    <col min="8" max="8" width="9.85546875" customWidth="1"/>
    <col min="9" max="9" width="9.7109375" customWidth="1"/>
  </cols>
  <sheetData>
    <row r="1" spans="1:9" ht="18.75" thickBot="1">
      <c r="A1" s="280"/>
      <c r="B1" s="220" t="s">
        <v>1</v>
      </c>
      <c r="C1" s="221" t="s">
        <v>2</v>
      </c>
      <c r="D1" s="222" t="s">
        <v>3</v>
      </c>
      <c r="E1" s="222" t="s">
        <v>4</v>
      </c>
      <c r="F1" s="275" t="s">
        <v>390</v>
      </c>
      <c r="G1" s="223" t="s">
        <v>5</v>
      </c>
      <c r="H1" s="224" t="s">
        <v>372</v>
      </c>
      <c r="I1" s="280"/>
    </row>
    <row r="2" spans="1:9" ht="13.5" thickBot="1">
      <c r="A2" s="205"/>
      <c r="B2" s="206"/>
      <c r="C2" s="281"/>
      <c r="D2" s="282"/>
      <c r="E2" s="283"/>
      <c r="F2" s="210"/>
      <c r="G2" s="274"/>
      <c r="H2" s="230"/>
      <c r="I2" s="284"/>
    </row>
    <row r="3" spans="1:9" ht="13.5" thickBot="1">
      <c r="A3" s="212"/>
      <c r="B3" s="213"/>
      <c r="C3" s="285"/>
      <c r="D3" s="286"/>
      <c r="E3" s="287"/>
      <c r="F3" s="217"/>
      <c r="G3" s="288"/>
      <c r="H3" s="231"/>
      <c r="I3" s="284"/>
    </row>
    <row r="4" spans="1:9" ht="13.5" thickBot="1">
      <c r="A4" s="289"/>
      <c r="B4" s="290"/>
      <c r="C4" s="290"/>
      <c r="D4" s="290"/>
      <c r="E4" s="290"/>
      <c r="F4" s="291"/>
      <c r="G4" s="292" t="s">
        <v>370</v>
      </c>
      <c r="H4" s="293">
        <f>SUM(H2:H3)</f>
        <v>0</v>
      </c>
      <c r="I4" s="294">
        <f>H4</f>
        <v>0</v>
      </c>
    </row>
    <row r="5" spans="1:9" ht="13.5" thickBot="1">
      <c r="A5" s="295"/>
      <c r="B5" s="194" t="s">
        <v>363</v>
      </c>
      <c r="C5" s="172"/>
      <c r="D5" s="305" t="s">
        <v>387</v>
      </c>
      <c r="E5" s="306"/>
      <c r="F5" s="306"/>
      <c r="G5" s="307"/>
      <c r="H5" s="124" t="s">
        <v>375</v>
      </c>
      <c r="I5" s="125">
        <v>1</v>
      </c>
    </row>
    <row r="6" spans="1:9" ht="18.75" thickBot="1">
      <c r="A6" s="296"/>
      <c r="B6" s="121" t="s">
        <v>364</v>
      </c>
      <c r="C6" s="117"/>
      <c r="D6" s="308" t="s">
        <v>373</v>
      </c>
      <c r="E6" s="309"/>
      <c r="F6" s="309"/>
      <c r="G6" s="310"/>
      <c r="H6" s="170" t="s">
        <v>383</v>
      </c>
      <c r="I6" s="298">
        <f>SUM(I16:I194)</f>
        <v>0</v>
      </c>
    </row>
    <row r="7" spans="1:9" ht="16.5" thickBot="1">
      <c r="A7" s="296"/>
      <c r="B7" s="195" t="s">
        <v>365</v>
      </c>
      <c r="C7" s="175"/>
      <c r="D7" s="311" t="s">
        <v>373</v>
      </c>
      <c r="E7" s="306"/>
      <c r="F7" s="306"/>
      <c r="G7" s="307"/>
      <c r="H7" s="126" t="s">
        <v>382</v>
      </c>
      <c r="I7" s="304">
        <f>1+(INT(I6/15000))</f>
        <v>1</v>
      </c>
    </row>
    <row r="8" spans="1:9" ht="13.5" thickBot="1">
      <c r="A8" s="296"/>
      <c r="B8" s="121" t="s">
        <v>366</v>
      </c>
      <c r="C8" s="117"/>
      <c r="D8" s="312" t="s">
        <v>373</v>
      </c>
      <c r="E8" s="309"/>
      <c r="F8" s="309"/>
      <c r="G8" s="310"/>
      <c r="H8" s="106" t="s">
        <v>373</v>
      </c>
      <c r="I8" s="115"/>
    </row>
    <row r="9" spans="1:9" ht="13.5" thickBot="1">
      <c r="A9" s="296"/>
      <c r="B9" s="196" t="s">
        <v>378</v>
      </c>
      <c r="C9" s="178"/>
      <c r="D9" s="313" t="s">
        <v>373</v>
      </c>
      <c r="E9" s="314"/>
      <c r="F9" s="314"/>
      <c r="G9" s="315"/>
      <c r="H9" s="107" t="s">
        <v>373</v>
      </c>
      <c r="I9" s="171" t="s">
        <v>373</v>
      </c>
    </row>
    <row r="10" spans="1:9" ht="13.5" thickBot="1">
      <c r="A10" s="297"/>
      <c r="B10" s="277" t="s">
        <v>388</v>
      </c>
      <c r="C10" s="200"/>
      <c r="D10" s="200"/>
      <c r="E10" s="200"/>
      <c r="F10" s="200"/>
      <c r="G10" s="200"/>
      <c r="H10" s="227" t="s">
        <v>373</v>
      </c>
      <c r="I10" s="226" t="str">
        <f>H10</f>
        <v xml:space="preserve"> </v>
      </c>
    </row>
    <row r="11" spans="1:9" ht="18.75" thickBot="1">
      <c r="A11" s="219"/>
      <c r="B11" s="220" t="s">
        <v>1</v>
      </c>
      <c r="C11" s="221" t="s">
        <v>2</v>
      </c>
      <c r="D11" s="222" t="s">
        <v>3</v>
      </c>
      <c r="E11" s="222" t="s">
        <v>4</v>
      </c>
      <c r="F11" s="275" t="s">
        <v>390</v>
      </c>
      <c r="G11" s="223" t="s">
        <v>5</v>
      </c>
      <c r="H11" s="224" t="s">
        <v>372</v>
      </c>
      <c r="I11" s="219"/>
    </row>
    <row r="12" spans="1:9" ht="13.5" thickBot="1">
      <c r="A12" s="205"/>
      <c r="B12" s="206"/>
      <c r="C12" s="281"/>
      <c r="D12" s="282"/>
      <c r="E12" s="283"/>
      <c r="F12" s="210"/>
      <c r="G12" s="274"/>
      <c r="H12" s="230"/>
      <c r="I12" s="284"/>
    </row>
    <row r="13" spans="1:9" ht="13.5" thickBot="1">
      <c r="A13" s="212"/>
      <c r="B13" s="213"/>
      <c r="C13" s="214"/>
      <c r="D13" s="215"/>
      <c r="E13" s="216"/>
      <c r="F13" s="302"/>
      <c r="G13" s="218"/>
      <c r="H13" s="231"/>
      <c r="I13" s="202"/>
    </row>
    <row r="14" spans="1:9" ht="13.5" thickBot="1">
      <c r="A14" s="205"/>
      <c r="B14" s="206"/>
      <c r="C14" s="207"/>
      <c r="D14" s="208"/>
      <c r="E14" s="209"/>
      <c r="F14" s="303"/>
      <c r="G14" s="211"/>
      <c r="H14" s="230"/>
      <c r="I14" s="202"/>
    </row>
    <row r="15" spans="1:9" ht="13.5" thickBot="1">
      <c r="A15" s="212"/>
      <c r="B15" s="213"/>
      <c r="C15" s="214"/>
      <c r="D15" s="215"/>
      <c r="E15" s="216"/>
      <c r="F15" s="302"/>
      <c r="G15" s="218"/>
      <c r="H15" s="231"/>
      <c r="I15" s="202"/>
    </row>
    <row r="16" spans="1:9" ht="13.5" thickBot="1">
      <c r="A16" s="203"/>
      <c r="B16" s="204"/>
      <c r="C16" s="204"/>
      <c r="D16" s="204"/>
      <c r="E16" s="204"/>
      <c r="F16" s="229"/>
      <c r="G16" s="225" t="s">
        <v>370</v>
      </c>
      <c r="H16" s="227">
        <f>SUM(H12:H15)</f>
        <v>0</v>
      </c>
      <c r="I16" s="226">
        <f>H16</f>
        <v>0</v>
      </c>
    </row>
  </sheetData>
  <sheetProtection selectLockedCells="1" selectUnlockedCells="1"/>
  <mergeCells count="5">
    <mergeCell ref="D5:G5"/>
    <mergeCell ref="D6:G6"/>
    <mergeCell ref="D7:G7"/>
    <mergeCell ref="D8:G8"/>
    <mergeCell ref="D9:G9"/>
  </mergeCells>
  <dataValidations count="1">
    <dataValidation type="list" allowBlank="1" showInputMessage="1" showErrorMessage="1" sqref="F11 F1">
      <formula1>ΑΒ</formula1>
    </dataValidation>
  </dataValidations>
  <pageMargins left="0.31496062992125984" right="0.31496062992125984" top="0.35433070866141736" bottom="0.35433070866141736" header="0.31496062992125984" footer="0.19685039370078741"/>
  <pageSetup paperSize="9" orientation="landscape" r:id="rId1"/>
  <legacyDrawing r:id="rId2"/>
</worksheet>
</file>

<file path=xl/worksheets/sheet16.xml><?xml version="1.0" encoding="utf-8"?>
<worksheet xmlns="http://schemas.openxmlformats.org/spreadsheetml/2006/main" xmlns:r="http://schemas.openxmlformats.org/officeDocument/2006/relationships">
  <dimension ref="A1"/>
  <sheetViews>
    <sheetView tabSelected="1" workbookViewId="0"/>
  </sheetViews>
  <sheetFormatPr defaultRowHeight="12.75"/>
  <cols>
    <col min="1" max="1" width="112.7109375" customWidth="1"/>
  </cols>
  <sheetData>
    <row r="1" spans="1:1" ht="175.5" customHeight="1">
      <c r="A1" s="299" t="s">
        <v>410</v>
      </c>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sheetPr>
    <tabColor theme="2" tint="-0.499984740745262"/>
  </sheetPr>
  <dimension ref="A1:I16"/>
  <sheetViews>
    <sheetView workbookViewId="0">
      <selection activeCell="A13" sqref="A13:XFD13"/>
    </sheetView>
  </sheetViews>
  <sheetFormatPr defaultRowHeight="12.75"/>
  <cols>
    <col min="2" max="2" width="7.42578125" customWidth="1"/>
    <col min="3" max="3" width="11.28515625" customWidth="1"/>
    <col min="4" max="4" width="7.140625" customWidth="1"/>
    <col min="5" max="5" width="8.7109375" customWidth="1"/>
    <col min="6" max="6" width="46.28515625" customWidth="1"/>
    <col min="7" max="7" width="8.5703125" customWidth="1"/>
    <col min="10" max="10" width="17.5703125" customWidth="1"/>
  </cols>
  <sheetData>
    <row r="1" spans="1:9" ht="13.5" thickBot="1">
      <c r="G1" s="26"/>
      <c r="H1" s="27"/>
    </row>
    <row r="2" spans="1:9" ht="13.5" thickBot="1">
      <c r="G2" s="26" t="s">
        <v>374</v>
      </c>
      <c r="H2" s="27">
        <v>2</v>
      </c>
    </row>
    <row r="3" spans="1:9" ht="36" customHeight="1" thickBot="1">
      <c r="B3" s="2" t="s">
        <v>1</v>
      </c>
      <c r="C3" s="5" t="s">
        <v>2</v>
      </c>
      <c r="D3" s="14" t="s">
        <v>3</v>
      </c>
      <c r="E3" s="3" t="s">
        <v>4</v>
      </c>
      <c r="F3" s="8" t="s">
        <v>362</v>
      </c>
      <c r="G3" s="9" t="s">
        <v>5</v>
      </c>
      <c r="H3" s="15" t="s">
        <v>372</v>
      </c>
    </row>
    <row r="4" spans="1:9" ht="26.25" thickBot="1">
      <c r="B4" s="16">
        <v>2</v>
      </c>
      <c r="C4" s="17" t="s">
        <v>25</v>
      </c>
      <c r="D4" s="18" t="s">
        <v>373</v>
      </c>
      <c r="E4" s="18"/>
      <c r="F4" s="18"/>
      <c r="G4" s="36" t="s">
        <v>367</v>
      </c>
      <c r="H4" s="162" t="e">
        <f ca="1">ΧΜΤΡΓ!H18</f>
        <v>#NAME?</v>
      </c>
    </row>
    <row r="5" spans="1:9" ht="36.75" thickBot="1">
      <c r="A5" s="228" t="s">
        <v>25</v>
      </c>
      <c r="B5" s="130" t="s">
        <v>26</v>
      </c>
      <c r="C5" s="132" t="s">
        <v>27</v>
      </c>
      <c r="D5" s="130" t="s">
        <v>12</v>
      </c>
      <c r="E5" s="130">
        <v>11.74</v>
      </c>
      <c r="F5" s="148">
        <v>0</v>
      </c>
      <c r="G5" s="19" t="e">
        <f t="shared" ref="G5:G14" ca="1" si="0">+EVAL(F5)</f>
        <v>#NAME?</v>
      </c>
      <c r="H5" s="233" t="e">
        <f t="shared" ref="H5:H14" ca="1" si="1">G5*E5</f>
        <v>#NAME?</v>
      </c>
      <c r="I5" s="202"/>
    </row>
    <row r="6" spans="1:9" ht="36.75" thickBot="1">
      <c r="A6" s="228" t="s">
        <v>25</v>
      </c>
      <c r="B6" s="133" t="s">
        <v>28</v>
      </c>
      <c r="C6" s="129" t="s">
        <v>29</v>
      </c>
      <c r="D6" s="133" t="s">
        <v>12</v>
      </c>
      <c r="E6" s="133">
        <v>14.88</v>
      </c>
      <c r="F6" s="149">
        <v>0</v>
      </c>
      <c r="G6" s="23" t="e">
        <f t="shared" ca="1" si="0"/>
        <v>#NAME?</v>
      </c>
      <c r="H6" s="232" t="e">
        <f t="shared" ca="1" si="1"/>
        <v>#NAME?</v>
      </c>
      <c r="I6" s="202"/>
    </row>
    <row r="7" spans="1:9" ht="27.75" thickBot="1">
      <c r="A7" s="228" t="s">
        <v>25</v>
      </c>
      <c r="B7" s="130" t="s">
        <v>30</v>
      </c>
      <c r="C7" s="128" t="s">
        <v>31</v>
      </c>
      <c r="D7" s="130" t="s">
        <v>12</v>
      </c>
      <c r="E7" s="130">
        <v>41.08</v>
      </c>
      <c r="F7" s="148">
        <v>0</v>
      </c>
      <c r="G7" s="19" t="e">
        <f t="shared" ca="1" si="0"/>
        <v>#NAME?</v>
      </c>
      <c r="H7" s="233" t="e">
        <f t="shared" ca="1" si="1"/>
        <v>#NAME?</v>
      </c>
      <c r="I7" s="202"/>
    </row>
    <row r="8" spans="1:9" ht="27.75" thickBot="1">
      <c r="A8" s="228" t="s">
        <v>25</v>
      </c>
      <c r="B8" s="133" t="s">
        <v>32</v>
      </c>
      <c r="C8" s="129" t="s">
        <v>33</v>
      </c>
      <c r="D8" s="133" t="s">
        <v>12</v>
      </c>
      <c r="E8" s="133">
        <v>64.56</v>
      </c>
      <c r="F8" s="149">
        <v>0</v>
      </c>
      <c r="G8" s="23" t="e">
        <f t="shared" ca="1" si="0"/>
        <v>#NAME?</v>
      </c>
      <c r="H8" s="232" t="e">
        <f t="shared" ca="1" si="1"/>
        <v>#NAME?</v>
      </c>
      <c r="I8" s="202"/>
    </row>
    <row r="9" spans="1:9" ht="18.75" thickBot="1">
      <c r="A9" s="228" t="s">
        <v>25</v>
      </c>
      <c r="B9" s="130" t="s">
        <v>34</v>
      </c>
      <c r="C9" s="128" t="s">
        <v>35</v>
      </c>
      <c r="D9" s="130" t="s">
        <v>36</v>
      </c>
      <c r="E9" s="130">
        <v>4.0999999999999996</v>
      </c>
      <c r="F9" s="148">
        <v>0</v>
      </c>
      <c r="G9" s="19" t="e">
        <f t="shared" ca="1" si="0"/>
        <v>#NAME?</v>
      </c>
      <c r="H9" s="233" t="e">
        <f t="shared" ca="1" si="1"/>
        <v>#NAME?</v>
      </c>
      <c r="I9" s="202"/>
    </row>
    <row r="10" spans="1:9" ht="36.75" thickBot="1">
      <c r="A10" s="228" t="s">
        <v>25</v>
      </c>
      <c r="B10" s="133" t="s">
        <v>37</v>
      </c>
      <c r="C10" s="129" t="s">
        <v>38</v>
      </c>
      <c r="D10" s="133" t="s">
        <v>39</v>
      </c>
      <c r="E10" s="133">
        <v>14.68</v>
      </c>
      <c r="F10" s="149">
        <v>0</v>
      </c>
      <c r="G10" s="23" t="e">
        <f t="shared" ca="1" si="0"/>
        <v>#NAME?</v>
      </c>
      <c r="H10" s="232" t="e">
        <f t="shared" ca="1" si="1"/>
        <v>#NAME?</v>
      </c>
      <c r="I10" s="202"/>
    </row>
    <row r="11" spans="1:9" ht="36.75" thickBot="1">
      <c r="A11" s="228" t="s">
        <v>25</v>
      </c>
      <c r="B11" s="130" t="s">
        <v>40</v>
      </c>
      <c r="C11" s="128" t="s">
        <v>41</v>
      </c>
      <c r="D11" s="130" t="s">
        <v>42</v>
      </c>
      <c r="E11" s="130">
        <v>3.8</v>
      </c>
      <c r="F11" s="148">
        <v>0</v>
      </c>
      <c r="G11" s="19" t="e">
        <f t="shared" ca="1" si="0"/>
        <v>#NAME?</v>
      </c>
      <c r="H11" s="233" t="e">
        <f t="shared" ca="1" si="1"/>
        <v>#NAME?</v>
      </c>
      <c r="I11" s="202"/>
    </row>
    <row r="12" spans="1:9" ht="27.75" thickBot="1">
      <c r="A12" s="228" t="s">
        <v>25</v>
      </c>
      <c r="B12" s="133" t="s">
        <v>43</v>
      </c>
      <c r="C12" s="129" t="s">
        <v>44</v>
      </c>
      <c r="D12" s="133" t="s">
        <v>42</v>
      </c>
      <c r="E12" s="133">
        <v>1.5</v>
      </c>
      <c r="F12" s="182">
        <v>0</v>
      </c>
      <c r="G12" s="25" t="e">
        <f t="shared" ca="1" si="0"/>
        <v>#NAME?</v>
      </c>
      <c r="H12" s="236" t="e">
        <f t="shared" ca="1" si="1"/>
        <v>#NAME?</v>
      </c>
      <c r="I12" s="202"/>
    </row>
    <row r="13" spans="1:9" ht="54.75" thickBot="1">
      <c r="A13" s="228" t="s">
        <v>25</v>
      </c>
      <c r="B13" s="130">
        <v>2.09</v>
      </c>
      <c r="C13" s="128" t="s">
        <v>45</v>
      </c>
      <c r="D13" s="130" t="s">
        <v>42</v>
      </c>
      <c r="E13" s="130">
        <v>0.8</v>
      </c>
      <c r="F13" s="148">
        <v>0</v>
      </c>
      <c r="G13" s="19" t="e">
        <f t="shared" ca="1" si="0"/>
        <v>#NAME?</v>
      </c>
      <c r="H13" s="233" t="e">
        <f t="shared" ca="1" si="1"/>
        <v>#NAME?</v>
      </c>
      <c r="I13" s="202"/>
    </row>
    <row r="14" spans="1:9" ht="18.75" thickBot="1">
      <c r="A14" s="228" t="s">
        <v>25</v>
      </c>
      <c r="B14" s="133" t="s">
        <v>46</v>
      </c>
      <c r="C14" s="129" t="s">
        <v>47</v>
      </c>
      <c r="D14" s="133" t="s">
        <v>42</v>
      </c>
      <c r="E14" s="133">
        <v>0.8</v>
      </c>
      <c r="F14" s="182"/>
      <c r="G14" s="25" t="e">
        <f t="shared" ca="1" si="0"/>
        <v>#NAME?</v>
      </c>
      <c r="H14" s="236" t="e">
        <f t="shared" ca="1" si="1"/>
        <v>#NAME?</v>
      </c>
      <c r="I14" s="202"/>
    </row>
    <row r="15" spans="1:9" ht="13.5" thickBot="1">
      <c r="F15" s="10" t="s">
        <v>369</v>
      </c>
      <c r="G15" s="11" t="s">
        <v>371</v>
      </c>
      <c r="H15" s="158" t="e">
        <f ca="1">SUM(H5:H14)</f>
        <v>#NAME?</v>
      </c>
    </row>
    <row r="16" spans="1:9" ht="13.5" thickBot="1">
      <c r="F16" s="12" t="s">
        <v>370</v>
      </c>
      <c r="G16" s="13" t="s">
        <v>368</v>
      </c>
      <c r="H16" s="163" t="e">
        <f ca="1">H4+H15</f>
        <v>#NAME?</v>
      </c>
      <c r="I16" s="183"/>
    </row>
  </sheetData>
  <sheetProtection sheet="1" objects="1" scenarios="1"/>
  <pageMargins left="0.31496062992125984" right="0.31496062992125984" top="0.35433070866141736" bottom="0.35433070866141736"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sheetPr>
    <tabColor theme="3" tint="0.39997558519241921"/>
  </sheetPr>
  <dimension ref="A1:I178"/>
  <sheetViews>
    <sheetView topLeftCell="A3" workbookViewId="0">
      <selection activeCell="F19" sqref="F19"/>
    </sheetView>
  </sheetViews>
  <sheetFormatPr defaultRowHeight="12.75"/>
  <cols>
    <col min="2" max="2" width="6.140625" customWidth="1"/>
    <col min="3" max="3" width="11.28515625" customWidth="1"/>
    <col min="4" max="4" width="7.140625" customWidth="1"/>
    <col min="5" max="5" width="6.85546875" customWidth="1"/>
    <col min="6" max="6" width="45" customWidth="1"/>
    <col min="7" max="7" width="7.85546875" customWidth="1"/>
    <col min="8" max="8" width="9.5703125" customWidth="1"/>
  </cols>
  <sheetData>
    <row r="1" spans="1:9" ht="13.5" thickBot="1">
      <c r="G1" s="26" t="s">
        <v>374</v>
      </c>
      <c r="H1" s="27">
        <v>3</v>
      </c>
    </row>
    <row r="2" spans="1:9" ht="46.5" customHeight="1" thickBot="1">
      <c r="B2" s="2" t="s">
        <v>1</v>
      </c>
      <c r="C2" s="5" t="s">
        <v>2</v>
      </c>
      <c r="D2" s="14" t="s">
        <v>3</v>
      </c>
      <c r="E2" s="3" t="s">
        <v>4</v>
      </c>
      <c r="F2" s="8" t="s">
        <v>362</v>
      </c>
      <c r="G2" s="31" t="s">
        <v>5</v>
      </c>
      <c r="H2" s="32" t="s">
        <v>372</v>
      </c>
    </row>
    <row r="3" spans="1:9" ht="26.25" thickBot="1">
      <c r="B3" s="28">
        <v>3</v>
      </c>
      <c r="C3" s="29" t="s">
        <v>48</v>
      </c>
      <c r="D3" s="30"/>
      <c r="E3" s="30"/>
      <c r="F3" s="190" t="s">
        <v>385</v>
      </c>
      <c r="G3" s="35" t="s">
        <v>367</v>
      </c>
      <c r="H3" s="164" t="e">
        <f ca="1">ΚΑΘΡ!H16</f>
        <v>#NAME?</v>
      </c>
    </row>
    <row r="4" spans="1:9" ht="18.75" thickBot="1">
      <c r="A4" s="234" t="s">
        <v>48</v>
      </c>
      <c r="B4" s="130" t="s">
        <v>49</v>
      </c>
      <c r="C4" s="128" t="s">
        <v>50</v>
      </c>
      <c r="D4" s="130" t="s">
        <v>12</v>
      </c>
      <c r="E4" s="130">
        <v>146.74</v>
      </c>
      <c r="F4" s="148">
        <v>0</v>
      </c>
      <c r="G4" s="33" t="e">
        <f t="shared" ref="G4:G14" ca="1" si="0">+EVAL(F4)</f>
        <v>#NAME?</v>
      </c>
      <c r="H4" s="235" t="e">
        <f t="shared" ref="H4:H14" ca="1" si="1">G4*E4</f>
        <v>#NAME?</v>
      </c>
      <c r="I4" s="202"/>
    </row>
    <row r="5" spans="1:9" ht="36.75" thickBot="1">
      <c r="A5" s="234" t="s">
        <v>48</v>
      </c>
      <c r="B5" s="133" t="s">
        <v>51</v>
      </c>
      <c r="C5" s="129" t="s">
        <v>52</v>
      </c>
      <c r="D5" s="133" t="s">
        <v>12</v>
      </c>
      <c r="E5" s="133">
        <v>105.64</v>
      </c>
      <c r="F5" s="149">
        <v>0</v>
      </c>
      <c r="G5" s="23" t="e">
        <f t="shared" ca="1" si="0"/>
        <v>#NAME?</v>
      </c>
      <c r="H5" s="232" t="e">
        <f t="shared" ca="1" si="1"/>
        <v>#NAME?</v>
      </c>
      <c r="I5" s="202"/>
    </row>
    <row r="6" spans="1:9" ht="18.75" thickBot="1">
      <c r="A6" s="234" t="s">
        <v>48</v>
      </c>
      <c r="B6" s="130" t="s">
        <v>53</v>
      </c>
      <c r="C6" s="128" t="s">
        <v>54</v>
      </c>
      <c r="D6" s="130" t="s">
        <v>9</v>
      </c>
      <c r="E6" s="130">
        <v>70.44</v>
      </c>
      <c r="F6" s="148">
        <v>0</v>
      </c>
      <c r="G6" s="19" t="e">
        <f t="shared" ca="1" si="0"/>
        <v>#NAME?</v>
      </c>
      <c r="H6" s="233" t="e">
        <f t="shared" ca="1" si="1"/>
        <v>#NAME?</v>
      </c>
      <c r="I6" s="202"/>
    </row>
    <row r="7" spans="1:9" ht="27.75" thickBot="1">
      <c r="A7" s="234" t="s">
        <v>48</v>
      </c>
      <c r="B7" s="133" t="s">
        <v>55</v>
      </c>
      <c r="C7" s="129" t="s">
        <v>56</v>
      </c>
      <c r="D7" s="133" t="s">
        <v>42</v>
      </c>
      <c r="E7" s="133">
        <v>5.86</v>
      </c>
      <c r="F7" s="149">
        <v>0</v>
      </c>
      <c r="G7" s="23" t="e">
        <f t="shared" ca="1" si="0"/>
        <v>#NAME?</v>
      </c>
      <c r="H7" s="232" t="e">
        <f t="shared" ca="1" si="1"/>
        <v>#NAME?</v>
      </c>
      <c r="I7" s="202"/>
    </row>
    <row r="8" spans="1:9" ht="18.75" thickBot="1">
      <c r="A8" s="234" t="s">
        <v>48</v>
      </c>
      <c r="B8" s="130" t="s">
        <v>57</v>
      </c>
      <c r="C8" s="128" t="s">
        <v>58</v>
      </c>
      <c r="D8" s="130" t="s">
        <v>42</v>
      </c>
      <c r="E8" s="130">
        <v>4.0999999999999996</v>
      </c>
      <c r="F8" s="148">
        <v>0</v>
      </c>
      <c r="G8" s="19" t="e">
        <f t="shared" ca="1" si="0"/>
        <v>#NAME?</v>
      </c>
      <c r="H8" s="233" t="e">
        <f t="shared" ca="1" si="1"/>
        <v>#NAME?</v>
      </c>
      <c r="I8" s="202"/>
    </row>
    <row r="9" spans="1:9" ht="27.75" thickBot="1">
      <c r="A9" s="234" t="s">
        <v>48</v>
      </c>
      <c r="B9" s="133" t="s">
        <v>59</v>
      </c>
      <c r="C9" s="129" t="s">
        <v>386</v>
      </c>
      <c r="D9" s="133" t="s">
        <v>42</v>
      </c>
      <c r="E9" s="133">
        <v>5.86</v>
      </c>
      <c r="F9" s="149">
        <v>0</v>
      </c>
      <c r="G9" s="23" t="e">
        <f t="shared" ca="1" si="0"/>
        <v>#NAME?</v>
      </c>
      <c r="H9" s="232" t="e">
        <f t="shared" ca="1" si="1"/>
        <v>#NAME?</v>
      </c>
      <c r="I9" s="202"/>
    </row>
    <row r="10" spans="1:9" ht="18.75" thickBot="1">
      <c r="A10" s="234" t="s">
        <v>48</v>
      </c>
      <c r="B10" s="130">
        <v>3.07</v>
      </c>
      <c r="C10" s="128" t="s">
        <v>60</v>
      </c>
      <c r="D10" s="130" t="s">
        <v>61</v>
      </c>
      <c r="E10" s="130">
        <v>7.04</v>
      </c>
      <c r="F10" s="148">
        <v>0</v>
      </c>
      <c r="G10" s="19" t="e">
        <f t="shared" ca="1" si="0"/>
        <v>#NAME?</v>
      </c>
      <c r="H10" s="233" t="e">
        <f t="shared" ca="1" si="1"/>
        <v>#NAME?</v>
      </c>
      <c r="I10" s="202"/>
    </row>
    <row r="11" spans="1:9" ht="18.75" thickBot="1">
      <c r="A11" s="234" t="s">
        <v>48</v>
      </c>
      <c r="B11" s="133" t="s">
        <v>59</v>
      </c>
      <c r="C11" s="129" t="s">
        <v>62</v>
      </c>
      <c r="D11" s="133" t="s">
        <v>61</v>
      </c>
      <c r="E11" s="133">
        <v>11.74</v>
      </c>
      <c r="F11" s="151">
        <v>0</v>
      </c>
      <c r="G11" s="25" t="e">
        <f t="shared" ca="1" si="0"/>
        <v>#NAME?</v>
      </c>
      <c r="H11" s="236" t="e">
        <f t="shared" ca="1" si="1"/>
        <v>#NAME?</v>
      </c>
      <c r="I11" s="202"/>
    </row>
    <row r="12" spans="1:9" ht="18.75" thickBot="1">
      <c r="A12" s="234" t="s">
        <v>48</v>
      </c>
      <c r="B12" s="130" t="s">
        <v>63</v>
      </c>
      <c r="C12" s="128" t="s">
        <v>64</v>
      </c>
      <c r="D12" s="130" t="s">
        <v>12</v>
      </c>
      <c r="E12" s="130">
        <v>234.78</v>
      </c>
      <c r="F12" s="152">
        <v>0</v>
      </c>
      <c r="G12" s="19" t="e">
        <f t="shared" ca="1" si="0"/>
        <v>#NAME?</v>
      </c>
      <c r="H12" s="233" t="e">
        <f t="shared" ca="1" si="1"/>
        <v>#NAME?</v>
      </c>
      <c r="I12" s="202"/>
    </row>
    <row r="13" spans="1:9" ht="27.75" thickBot="1">
      <c r="A13" s="234" t="s">
        <v>48</v>
      </c>
      <c r="B13" s="133" t="s">
        <v>65</v>
      </c>
      <c r="C13" s="129" t="s">
        <v>66</v>
      </c>
      <c r="D13" s="133" t="s">
        <v>42</v>
      </c>
      <c r="E13" s="133">
        <v>46.96</v>
      </c>
      <c r="F13" s="151">
        <v>0</v>
      </c>
      <c r="G13" s="25" t="e">
        <f t="shared" ca="1" si="0"/>
        <v>#NAME?</v>
      </c>
      <c r="H13" s="236" t="e">
        <f t="shared" ca="1" si="1"/>
        <v>#NAME?</v>
      </c>
      <c r="I13" s="202"/>
    </row>
    <row r="14" spans="1:9" ht="45.75" thickBot="1">
      <c r="A14" s="234" t="s">
        <v>48</v>
      </c>
      <c r="B14" s="130" t="s">
        <v>67</v>
      </c>
      <c r="C14" s="128" t="s">
        <v>68</v>
      </c>
      <c r="D14" s="130" t="s">
        <v>69</v>
      </c>
      <c r="E14" s="130">
        <v>1.8</v>
      </c>
      <c r="F14" s="152">
        <v>0</v>
      </c>
      <c r="G14" s="19" t="e">
        <f t="shared" ca="1" si="0"/>
        <v>#NAME?</v>
      </c>
      <c r="H14" s="233" t="e">
        <f t="shared" ca="1" si="1"/>
        <v>#NAME?</v>
      </c>
      <c r="I14" s="202"/>
    </row>
    <row r="15" spans="1:9" ht="13.5" thickBot="1">
      <c r="F15" s="10" t="s">
        <v>369</v>
      </c>
      <c r="G15" s="11" t="s">
        <v>371</v>
      </c>
      <c r="H15" s="158" t="e">
        <f ca="1">SUM(H4:H14)</f>
        <v>#NAME?</v>
      </c>
    </row>
    <row r="16" spans="1:9" ht="13.5" thickBot="1">
      <c r="F16" s="12" t="s">
        <v>370</v>
      </c>
      <c r="G16" s="13" t="s">
        <v>368</v>
      </c>
      <c r="H16" s="163" t="e">
        <f ca="1">H15+H3</f>
        <v>#NAME?</v>
      </c>
    </row>
    <row r="178" ht="90" customHeight="1"/>
  </sheetData>
  <sheetProtection sheet="1" objects="1" scenarios="1" formatCells="0" formatColumns="0" formatRows="0" insertColumns="0" insertRows="0"/>
  <conditionalFormatting sqref="I4">
    <cfRule type="cellIs" dxfId="22" priority="3" operator="greaterThan">
      <formula>0</formula>
    </cfRule>
  </conditionalFormatting>
  <conditionalFormatting sqref="I5:I14">
    <cfRule type="cellIs" dxfId="21" priority="2" operator="greaterThan">
      <formula>0</formula>
    </cfRule>
  </conditionalFormatting>
  <conditionalFormatting sqref="I8:I14">
    <cfRule type="cellIs" dxfId="20" priority="1" operator="greaterThan">
      <formula>0</formula>
    </cfRule>
  </conditionalFormatting>
  <dataValidations count="1">
    <dataValidation type="list" allowBlank="1" showInputMessage="1" showErrorMessage="1" sqref="F3">
      <formula1>ΑΒ</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sheetPr>
    <tabColor theme="5" tint="0.39997558519241921"/>
  </sheetPr>
  <dimension ref="A1:I17"/>
  <sheetViews>
    <sheetView workbookViewId="0">
      <selection activeCell="A7" sqref="A7:XFD7"/>
    </sheetView>
  </sheetViews>
  <sheetFormatPr defaultRowHeight="12.75"/>
  <cols>
    <col min="2" max="2" width="6.85546875" customWidth="1"/>
    <col min="3" max="3" width="11.28515625" customWidth="1"/>
    <col min="4" max="4" width="7.140625" customWidth="1"/>
    <col min="5" max="5" width="7.5703125" customWidth="1"/>
    <col min="6" max="6" width="41.7109375" customWidth="1"/>
    <col min="7" max="7" width="8.5703125" customWidth="1"/>
    <col min="8" max="8" width="7.140625" customWidth="1"/>
  </cols>
  <sheetData>
    <row r="1" spans="1:9" ht="13.5" thickBot="1">
      <c r="G1" s="26" t="s">
        <v>374</v>
      </c>
      <c r="H1" s="27">
        <v>4</v>
      </c>
    </row>
    <row r="2" spans="1:9" ht="35.25" customHeight="1" thickBot="1">
      <c r="B2" s="2" t="s">
        <v>1</v>
      </c>
      <c r="C2" s="5" t="s">
        <v>2</v>
      </c>
      <c r="D2" s="14" t="s">
        <v>3</v>
      </c>
      <c r="E2" s="3" t="s">
        <v>4</v>
      </c>
      <c r="F2" s="8" t="s">
        <v>362</v>
      </c>
      <c r="G2" s="9" t="s">
        <v>5</v>
      </c>
      <c r="H2" s="15" t="s">
        <v>372</v>
      </c>
    </row>
    <row r="3" spans="1:9" ht="22.5" customHeight="1" thickBot="1">
      <c r="B3" s="37">
        <v>4</v>
      </c>
      <c r="C3" s="38" t="s">
        <v>70</v>
      </c>
      <c r="D3" s="39"/>
      <c r="E3" s="39"/>
      <c r="F3" s="39"/>
      <c r="G3" s="35" t="s">
        <v>367</v>
      </c>
      <c r="H3" s="164" t="e">
        <f ca="1">ΣΚΥΡΔ!H16</f>
        <v>#NAME?</v>
      </c>
    </row>
    <row r="4" spans="1:9" ht="18.75" thickBot="1">
      <c r="A4" s="237" t="s">
        <v>70</v>
      </c>
      <c r="B4" s="130" t="s">
        <v>71</v>
      </c>
      <c r="C4" s="128" t="s">
        <v>72</v>
      </c>
      <c r="D4" s="130" t="s">
        <v>42</v>
      </c>
      <c r="E4" s="130">
        <v>29.34</v>
      </c>
      <c r="F4" s="148">
        <v>0</v>
      </c>
      <c r="G4" s="33" t="e">
        <f t="shared" ref="G4:G15" ca="1" si="0">+EVAL(F4)</f>
        <v>#NAME?</v>
      </c>
      <c r="H4" s="235" t="e">
        <f t="shared" ref="H4:H15" ca="1" si="1">G4*E4</f>
        <v>#NAME?</v>
      </c>
      <c r="I4" s="202"/>
    </row>
    <row r="5" spans="1:9" ht="27.75" thickBot="1">
      <c r="A5" s="237" t="s">
        <v>70</v>
      </c>
      <c r="B5" s="130" t="s">
        <v>73</v>
      </c>
      <c r="C5" s="128" t="s">
        <v>74</v>
      </c>
      <c r="D5" s="130" t="s">
        <v>42</v>
      </c>
      <c r="E5" s="130">
        <v>46.96</v>
      </c>
      <c r="F5" s="149"/>
      <c r="G5" s="23" t="e">
        <f t="shared" ca="1" si="0"/>
        <v>#NAME?</v>
      </c>
      <c r="H5" s="232" t="e">
        <f t="shared" ca="1" si="1"/>
        <v>#NAME?</v>
      </c>
      <c r="I5" s="202"/>
    </row>
    <row r="6" spans="1:9" ht="18.75" thickBot="1">
      <c r="A6" s="237" t="s">
        <v>70</v>
      </c>
      <c r="B6" s="130" t="s">
        <v>75</v>
      </c>
      <c r="C6" s="128" t="s">
        <v>76</v>
      </c>
      <c r="D6" s="130" t="s">
        <v>42</v>
      </c>
      <c r="E6" s="130">
        <v>8.2200000000000006</v>
      </c>
      <c r="F6" s="148">
        <v>0</v>
      </c>
      <c r="G6" s="19" t="e">
        <f t="shared" ca="1" si="0"/>
        <v>#NAME?</v>
      </c>
      <c r="H6" s="233" t="e">
        <f t="shared" ca="1" si="1"/>
        <v>#NAME?</v>
      </c>
      <c r="I6" s="202"/>
    </row>
    <row r="7" spans="1:9" ht="18.75" thickBot="1">
      <c r="A7" s="237" t="s">
        <v>70</v>
      </c>
      <c r="B7" s="130" t="s">
        <v>77</v>
      </c>
      <c r="C7" s="128" t="s">
        <v>78</v>
      </c>
      <c r="D7" s="130" t="s">
        <v>42</v>
      </c>
      <c r="E7" s="130">
        <v>15.26</v>
      </c>
      <c r="F7" s="149">
        <v>0</v>
      </c>
      <c r="G7" s="23" t="e">
        <f t="shared" ca="1" si="0"/>
        <v>#NAME?</v>
      </c>
      <c r="H7" s="232" t="e">
        <f t="shared" ca="1" si="1"/>
        <v>#NAME?</v>
      </c>
      <c r="I7" s="202"/>
    </row>
    <row r="8" spans="1:9" ht="18.75" thickBot="1">
      <c r="A8" s="237" t="s">
        <v>70</v>
      </c>
      <c r="B8" s="130" t="s">
        <v>79</v>
      </c>
      <c r="C8" s="128" t="s">
        <v>80</v>
      </c>
      <c r="D8" s="130" t="s">
        <v>42</v>
      </c>
      <c r="E8" s="130">
        <v>7.64</v>
      </c>
      <c r="F8" s="148">
        <v>0</v>
      </c>
      <c r="G8" s="19" t="e">
        <f t="shared" ca="1" si="0"/>
        <v>#NAME?</v>
      </c>
      <c r="H8" s="233" t="e">
        <f t="shared" ca="1" si="1"/>
        <v>#NAME?</v>
      </c>
      <c r="I8" s="202"/>
    </row>
    <row r="9" spans="1:9" ht="18.75" thickBot="1">
      <c r="A9" s="237" t="s">
        <v>70</v>
      </c>
      <c r="B9" s="130" t="s">
        <v>81</v>
      </c>
      <c r="C9" s="128" t="s">
        <v>82</v>
      </c>
      <c r="D9" s="130" t="s">
        <v>42</v>
      </c>
      <c r="E9" s="130">
        <v>8.8000000000000007</v>
      </c>
      <c r="F9" s="149"/>
      <c r="G9" s="23" t="e">
        <f t="shared" ca="1" si="0"/>
        <v>#NAME?</v>
      </c>
      <c r="H9" s="232" t="e">
        <f t="shared" ca="1" si="1"/>
        <v>#NAME?</v>
      </c>
      <c r="I9" s="202"/>
    </row>
    <row r="10" spans="1:9" ht="27.75" thickBot="1">
      <c r="A10" s="237" t="s">
        <v>70</v>
      </c>
      <c r="B10" s="130" t="s">
        <v>83</v>
      </c>
      <c r="C10" s="128" t="s">
        <v>84</v>
      </c>
      <c r="D10" s="130" t="s">
        <v>42</v>
      </c>
      <c r="E10" s="130">
        <v>23.48</v>
      </c>
      <c r="F10" s="148">
        <v>0</v>
      </c>
      <c r="G10" s="19" t="e">
        <f t="shared" ca="1" si="0"/>
        <v>#NAME?</v>
      </c>
      <c r="H10" s="233" t="e">
        <f t="shared" ca="1" si="1"/>
        <v>#NAME?</v>
      </c>
      <c r="I10" s="202"/>
    </row>
    <row r="11" spans="1:9" ht="27.75" thickBot="1">
      <c r="A11" s="237" t="s">
        <v>70</v>
      </c>
      <c r="B11" s="130">
        <v>4.08</v>
      </c>
      <c r="C11" s="128" t="s">
        <v>85</v>
      </c>
      <c r="D11" s="130" t="s">
        <v>42</v>
      </c>
      <c r="E11" s="130">
        <v>29.34</v>
      </c>
      <c r="F11" s="151"/>
      <c r="G11" s="25" t="e">
        <f t="shared" ca="1" si="0"/>
        <v>#NAME?</v>
      </c>
      <c r="H11" s="236" t="e">
        <f t="shared" ca="1" si="1"/>
        <v>#NAME?</v>
      </c>
      <c r="I11" s="202"/>
    </row>
    <row r="12" spans="1:9" ht="18.75" thickBot="1">
      <c r="A12" s="237" t="s">
        <v>70</v>
      </c>
      <c r="B12" s="130" t="s">
        <v>83</v>
      </c>
      <c r="C12" s="128" t="s">
        <v>86</v>
      </c>
      <c r="D12" s="130" t="s">
        <v>87</v>
      </c>
      <c r="E12" s="130">
        <v>36</v>
      </c>
      <c r="F12" s="152">
        <v>0</v>
      </c>
      <c r="G12" s="19" t="e">
        <f t="shared" ca="1" si="0"/>
        <v>#NAME?</v>
      </c>
      <c r="H12" s="233" t="e">
        <f t="shared" ca="1" si="1"/>
        <v>#NAME?</v>
      </c>
      <c r="I12" s="202"/>
    </row>
    <row r="13" spans="1:9" ht="45.75" thickBot="1">
      <c r="A13" s="237" t="s">
        <v>70</v>
      </c>
      <c r="B13" s="130" t="s">
        <v>88</v>
      </c>
      <c r="C13" s="128" t="s">
        <v>89</v>
      </c>
      <c r="D13" s="130" t="s">
        <v>42</v>
      </c>
      <c r="E13" s="130">
        <v>12</v>
      </c>
      <c r="F13" s="151"/>
      <c r="G13" s="25" t="e">
        <f t="shared" ca="1" si="0"/>
        <v>#NAME?</v>
      </c>
      <c r="H13" s="236" t="e">
        <f t="shared" ca="1" si="1"/>
        <v>#NAME?</v>
      </c>
      <c r="I13" s="202"/>
    </row>
    <row r="14" spans="1:9" ht="18.75" thickBot="1">
      <c r="A14" s="237" t="s">
        <v>70</v>
      </c>
      <c r="B14" s="130" t="s">
        <v>90</v>
      </c>
      <c r="C14" s="128" t="s">
        <v>91</v>
      </c>
      <c r="D14" s="130" t="s">
        <v>42</v>
      </c>
      <c r="E14" s="130">
        <v>40</v>
      </c>
      <c r="F14" s="152"/>
      <c r="G14" s="19" t="e">
        <f t="shared" ca="1" si="0"/>
        <v>#NAME?</v>
      </c>
      <c r="H14" s="233" t="e">
        <f t="shared" ca="1" si="1"/>
        <v>#NAME?</v>
      </c>
      <c r="I14" s="202"/>
    </row>
    <row r="15" spans="1:9" ht="72.75" thickBot="1">
      <c r="A15" s="237" t="s">
        <v>70</v>
      </c>
      <c r="B15" s="130" t="s">
        <v>92</v>
      </c>
      <c r="C15" s="128" t="s">
        <v>93</v>
      </c>
      <c r="D15" s="130" t="s">
        <v>42</v>
      </c>
      <c r="E15" s="130">
        <v>35</v>
      </c>
      <c r="F15" s="151"/>
      <c r="G15" s="25" t="e">
        <f t="shared" ca="1" si="0"/>
        <v>#NAME?</v>
      </c>
      <c r="H15" s="236" t="e">
        <f t="shared" ca="1" si="1"/>
        <v>#NAME?</v>
      </c>
      <c r="I15" s="202"/>
    </row>
    <row r="16" spans="1:9" ht="13.5" thickBot="1">
      <c r="F16" s="10" t="s">
        <v>369</v>
      </c>
      <c r="G16" s="11" t="s">
        <v>371</v>
      </c>
      <c r="H16" s="158" t="e">
        <f ca="1">SUM(H4:H15)</f>
        <v>#NAME?</v>
      </c>
    </row>
    <row r="17" spans="6:8" ht="13.5" thickBot="1">
      <c r="F17" s="12" t="s">
        <v>370</v>
      </c>
      <c r="G17" s="13" t="s">
        <v>368</v>
      </c>
      <c r="H17" s="163" t="e">
        <f ca="1">H16+H3</f>
        <v>#NAME?</v>
      </c>
    </row>
  </sheetData>
  <sheetProtection sheet="1" objects="1" scenarios="1"/>
  <conditionalFormatting sqref="I4">
    <cfRule type="cellIs" dxfId="19" priority="5" operator="greaterThan">
      <formula>0</formula>
    </cfRule>
  </conditionalFormatting>
  <conditionalFormatting sqref="I5:I15">
    <cfRule type="cellIs" dxfId="18" priority="4" operator="greaterThan">
      <formula>0</formula>
    </cfRule>
  </conditionalFormatting>
  <conditionalFormatting sqref="I4">
    <cfRule type="cellIs" dxfId="17" priority="3" operator="greaterThan">
      <formula>0</formula>
    </cfRule>
  </conditionalFormatting>
  <conditionalFormatting sqref="I5:I15">
    <cfRule type="cellIs" dxfId="16" priority="2" operator="greaterThan">
      <formula>0</formula>
    </cfRule>
  </conditionalFormatting>
  <conditionalFormatting sqref="I5:I15">
    <cfRule type="cellIs" dxfId="15" priority="1" operator="greaterThan">
      <formula>0</formula>
    </cfRule>
  </conditionalFormatting>
  <pageMargins left="0.70866141732283472" right="0.70866141732283472" top="0.74803149606299213" bottom="0.74803149606299213"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tabColor theme="6" tint="0.39997558519241921"/>
  </sheetPr>
  <dimension ref="A1:I153"/>
  <sheetViews>
    <sheetView workbookViewId="0">
      <selection activeCell="E8" sqref="E8"/>
    </sheetView>
  </sheetViews>
  <sheetFormatPr defaultRowHeight="12.75"/>
  <cols>
    <col min="2" max="2" width="7.42578125" customWidth="1"/>
    <col min="3" max="3" width="11.28515625" customWidth="1"/>
    <col min="4" max="4" width="7.140625" customWidth="1"/>
    <col min="5" max="5" width="8.7109375" customWidth="1"/>
    <col min="6" max="6" width="46.28515625" customWidth="1"/>
    <col min="7" max="7" width="8.5703125" customWidth="1"/>
  </cols>
  <sheetData>
    <row r="1" spans="1:9" ht="13.5" thickBot="1">
      <c r="G1" s="26" t="s">
        <v>374</v>
      </c>
      <c r="H1" s="27">
        <v>5</v>
      </c>
    </row>
    <row r="2" spans="1:9" ht="31.5" customHeight="1" thickBot="1">
      <c r="B2" s="2" t="s">
        <v>1</v>
      </c>
      <c r="C2" s="5" t="s">
        <v>2</v>
      </c>
      <c r="D2" s="14" t="s">
        <v>3</v>
      </c>
      <c r="E2" s="3" t="s">
        <v>4</v>
      </c>
      <c r="F2" s="8" t="s">
        <v>362</v>
      </c>
      <c r="G2" s="9" t="s">
        <v>5</v>
      </c>
      <c r="H2" s="15" t="s">
        <v>372</v>
      </c>
    </row>
    <row r="3" spans="1:9" ht="30.75" customHeight="1" thickBot="1">
      <c r="B3" s="40">
        <v>5</v>
      </c>
      <c r="C3" s="112" t="s">
        <v>94</v>
      </c>
      <c r="D3" s="41"/>
      <c r="E3" s="41"/>
      <c r="F3" s="155"/>
      <c r="G3" s="35" t="s">
        <v>367</v>
      </c>
      <c r="H3" s="164" t="e">
        <f ca="1">ΤΟΙΧ!H17</f>
        <v>#NAME?</v>
      </c>
    </row>
    <row r="4" spans="1:9" ht="33.75" customHeight="1" thickBot="1">
      <c r="A4" s="238" t="s">
        <v>94</v>
      </c>
      <c r="B4" s="130" t="s">
        <v>95</v>
      </c>
      <c r="C4" s="128" t="s">
        <v>96</v>
      </c>
      <c r="D4" s="130" t="s">
        <v>42</v>
      </c>
      <c r="E4" s="130">
        <v>5.86</v>
      </c>
      <c r="F4" s="148">
        <v>0</v>
      </c>
      <c r="G4" s="33" t="e">
        <f t="shared" ref="G4:G9" ca="1" si="0">+EVAL(F4)</f>
        <v>#NAME?</v>
      </c>
      <c r="H4" s="235" t="e">
        <f t="shared" ref="H4:H9" ca="1" si="1">G4*E4</f>
        <v>#NAME?</v>
      </c>
      <c r="I4" s="202"/>
    </row>
    <row r="5" spans="1:9" ht="38.25" customHeight="1" thickBot="1">
      <c r="A5" s="238" t="s">
        <v>94</v>
      </c>
      <c r="B5" s="130" t="s">
        <v>97</v>
      </c>
      <c r="C5" s="128" t="s">
        <v>98</v>
      </c>
      <c r="D5" s="130" t="s">
        <v>42</v>
      </c>
      <c r="E5" s="130">
        <v>6.46</v>
      </c>
      <c r="F5" s="149">
        <v>0</v>
      </c>
      <c r="G5" s="23" t="e">
        <f t="shared" ca="1" si="0"/>
        <v>#NAME?</v>
      </c>
      <c r="H5" s="232" t="e">
        <f t="shared" ca="1" si="1"/>
        <v>#NAME?</v>
      </c>
      <c r="I5" s="202"/>
    </row>
    <row r="6" spans="1:9" ht="36.75" thickBot="1">
      <c r="A6" s="238" t="s">
        <v>94</v>
      </c>
      <c r="B6" s="130" t="s">
        <v>99</v>
      </c>
      <c r="C6" s="128" t="s">
        <v>100</v>
      </c>
      <c r="D6" s="130" t="s">
        <v>42</v>
      </c>
      <c r="E6" s="130">
        <v>7.04</v>
      </c>
      <c r="F6" s="148">
        <v>0</v>
      </c>
      <c r="G6" s="19" t="e">
        <f t="shared" ca="1" si="0"/>
        <v>#NAME?</v>
      </c>
      <c r="H6" s="233" t="e">
        <f t="shared" ca="1" si="1"/>
        <v>#NAME?</v>
      </c>
      <c r="I6" s="202"/>
    </row>
    <row r="7" spans="1:9" ht="18.75" thickBot="1">
      <c r="A7" s="238" t="s">
        <v>94</v>
      </c>
      <c r="B7" s="130" t="s">
        <v>101</v>
      </c>
      <c r="C7" s="128" t="s">
        <v>102</v>
      </c>
      <c r="D7" s="130" t="s">
        <v>42</v>
      </c>
      <c r="E7" s="130">
        <v>8.8000000000000007</v>
      </c>
      <c r="F7" s="149">
        <v>0</v>
      </c>
      <c r="G7" s="23" t="e">
        <f t="shared" ca="1" si="0"/>
        <v>#NAME?</v>
      </c>
      <c r="H7" s="232" t="e">
        <f t="shared" ca="1" si="1"/>
        <v>#NAME?</v>
      </c>
      <c r="I7" s="202"/>
    </row>
    <row r="8" spans="1:9" ht="45" customHeight="1" thickBot="1">
      <c r="A8" s="238" t="s">
        <v>94</v>
      </c>
      <c r="B8" s="130" t="s">
        <v>103</v>
      </c>
      <c r="C8" s="128" t="s">
        <v>104</v>
      </c>
      <c r="D8" s="130" t="s">
        <v>42</v>
      </c>
      <c r="E8" s="130">
        <v>7.64</v>
      </c>
      <c r="F8" s="148">
        <v>0</v>
      </c>
      <c r="G8" s="19" t="e">
        <f t="shared" ca="1" si="0"/>
        <v>#NAME?</v>
      </c>
      <c r="H8" s="233" t="e">
        <f t="shared" ca="1" si="1"/>
        <v>#NAME?</v>
      </c>
      <c r="I8" s="202"/>
    </row>
    <row r="9" spans="1:9" ht="33.75" customHeight="1" thickBot="1">
      <c r="A9" s="238" t="s">
        <v>94</v>
      </c>
      <c r="B9" s="130" t="s">
        <v>105</v>
      </c>
      <c r="C9" s="128" t="s">
        <v>106</v>
      </c>
      <c r="D9" s="130" t="s">
        <v>61</v>
      </c>
      <c r="E9" s="130">
        <v>29.34</v>
      </c>
      <c r="F9" s="149">
        <v>0</v>
      </c>
      <c r="G9" s="23" t="e">
        <f t="shared" ca="1" si="0"/>
        <v>#NAME?</v>
      </c>
      <c r="H9" s="232" t="e">
        <f t="shared" ca="1" si="1"/>
        <v>#NAME?</v>
      </c>
      <c r="I9" s="202"/>
    </row>
    <row r="10" spans="1:9" ht="21.75" customHeight="1" thickBot="1">
      <c r="A10" s="239"/>
      <c r="B10" s="44">
        <v>6</v>
      </c>
      <c r="C10" s="45" t="s">
        <v>107</v>
      </c>
      <c r="D10" s="46"/>
      <c r="E10" s="46"/>
      <c r="F10" s="47"/>
      <c r="G10" s="48"/>
      <c r="H10" s="241"/>
      <c r="I10" s="169">
        <f t="shared" ref="I10" si="2">F10</f>
        <v>0</v>
      </c>
    </row>
    <row r="11" spans="1:9" ht="35.25" customHeight="1" thickBot="1">
      <c r="A11" s="240" t="s">
        <v>107</v>
      </c>
      <c r="B11" s="130" t="s">
        <v>108</v>
      </c>
      <c r="C11" s="128" t="s">
        <v>109</v>
      </c>
      <c r="D11" s="130" t="s">
        <v>42</v>
      </c>
      <c r="E11" s="130">
        <v>29.34</v>
      </c>
      <c r="F11" s="151"/>
      <c r="G11" s="25" t="e">
        <f ca="1">+EVAL(F11)</f>
        <v>#NAME?</v>
      </c>
      <c r="H11" s="236" t="e">
        <f t="shared" ref="H11:H16" ca="1" si="3">G11*E11</f>
        <v>#NAME?</v>
      </c>
      <c r="I11" s="202"/>
    </row>
    <row r="12" spans="1:9" ht="18.75" thickBot="1">
      <c r="A12" s="240" t="s">
        <v>107</v>
      </c>
      <c r="B12" s="130">
        <v>8.02</v>
      </c>
      <c r="C12" s="128" t="s">
        <v>110</v>
      </c>
      <c r="D12" s="130" t="s">
        <v>42</v>
      </c>
      <c r="E12" s="130">
        <v>29.34</v>
      </c>
      <c r="F12" s="152">
        <v>0</v>
      </c>
      <c r="G12" s="19" t="e">
        <f ca="1">+EVAL(F12)</f>
        <v>#NAME?</v>
      </c>
      <c r="H12" s="233" t="e">
        <f t="shared" ca="1" si="3"/>
        <v>#NAME?</v>
      </c>
      <c r="I12" s="202"/>
    </row>
    <row r="13" spans="1:9" ht="45" customHeight="1" thickBot="1">
      <c r="A13" s="240" t="s">
        <v>107</v>
      </c>
      <c r="B13" s="130" t="s">
        <v>111</v>
      </c>
      <c r="C13" s="128" t="s">
        <v>112</v>
      </c>
      <c r="D13" s="130" t="s">
        <v>42</v>
      </c>
      <c r="E13" s="130">
        <v>35.22</v>
      </c>
      <c r="F13" s="151">
        <v>0</v>
      </c>
      <c r="G13" s="25" t="e">
        <f ca="1">+EVAL(F13)</f>
        <v>#NAME?</v>
      </c>
      <c r="H13" s="236" t="e">
        <f t="shared" ca="1" si="3"/>
        <v>#NAME?</v>
      </c>
      <c r="I13" s="202"/>
    </row>
    <row r="14" spans="1:9" ht="34.5" customHeight="1" thickBot="1">
      <c r="A14" s="240" t="s">
        <v>107</v>
      </c>
      <c r="B14" s="130" t="s">
        <v>113</v>
      </c>
      <c r="C14" s="128" t="s">
        <v>114</v>
      </c>
      <c r="D14" s="130" t="s">
        <v>42</v>
      </c>
      <c r="E14" s="130">
        <v>41.08</v>
      </c>
      <c r="F14" s="152"/>
      <c r="G14" s="19" t="e">
        <f ca="1">+EVAL(F14)</f>
        <v>#NAME?</v>
      </c>
      <c r="H14" s="233" t="e">
        <f t="shared" ca="1" si="3"/>
        <v>#NAME?</v>
      </c>
      <c r="I14" s="202"/>
    </row>
    <row r="15" spans="1:9" ht="18.75" thickBot="1">
      <c r="A15" s="240" t="s">
        <v>107</v>
      </c>
      <c r="B15" s="130" t="s">
        <v>115</v>
      </c>
      <c r="C15" s="128" t="s">
        <v>116</v>
      </c>
      <c r="D15" s="130" t="s">
        <v>42</v>
      </c>
      <c r="E15" s="130">
        <v>41.08</v>
      </c>
      <c r="F15" s="151"/>
      <c r="G15" s="25" t="e">
        <f ca="1">+EVAL(F15)</f>
        <v>#NAME?</v>
      </c>
      <c r="H15" s="236" t="e">
        <f t="shared" ca="1" si="3"/>
        <v>#NAME?</v>
      </c>
      <c r="I15" s="202"/>
    </row>
    <row r="16" spans="1:9" ht="22.5" customHeight="1" thickBot="1">
      <c r="A16" s="240" t="s">
        <v>107</v>
      </c>
      <c r="B16" s="130" t="s">
        <v>117</v>
      </c>
      <c r="C16" s="128" t="s">
        <v>118</v>
      </c>
      <c r="D16" s="130" t="s">
        <v>42</v>
      </c>
      <c r="E16" s="130">
        <v>117.38</v>
      </c>
      <c r="F16" s="131"/>
      <c r="G16" s="7"/>
      <c r="H16" s="233">
        <f t="shared" si="3"/>
        <v>0</v>
      </c>
      <c r="I16" s="202"/>
    </row>
    <row r="17" spans="1:8" ht="15" customHeight="1" thickBot="1">
      <c r="A17" s="239"/>
      <c r="B17" s="1"/>
      <c r="C17" s="6"/>
      <c r="D17" s="4"/>
      <c r="E17" s="4"/>
      <c r="F17" s="42" t="s">
        <v>369</v>
      </c>
      <c r="G17" s="43" t="s">
        <v>371</v>
      </c>
      <c r="H17" s="158" t="e">
        <f ca="1">SUM(H4:H16)</f>
        <v>#NAME?</v>
      </c>
    </row>
    <row r="18" spans="1:8" ht="17.25" customHeight="1" thickBot="1">
      <c r="B18" s="1"/>
      <c r="C18" s="6"/>
      <c r="D18" s="4"/>
      <c r="E18" s="4"/>
      <c r="F18" s="12" t="s">
        <v>370</v>
      </c>
      <c r="G18" s="13" t="s">
        <v>368</v>
      </c>
      <c r="H18" s="163" t="e">
        <f ca="1">H17+H3</f>
        <v>#NAME?</v>
      </c>
    </row>
    <row r="19" spans="1:8" ht="36" customHeight="1"/>
    <row r="23" spans="1:8" ht="45" customHeight="1"/>
    <row r="26" spans="1:8" ht="67.5" customHeight="1"/>
    <row r="27" spans="1:8" ht="45" customHeight="1"/>
    <row r="28" spans="1:8" ht="45" customHeight="1"/>
    <row r="29" spans="1:8" ht="45" customHeight="1"/>
    <row r="30" spans="1:8" ht="33.75" customHeight="1"/>
    <row r="32" spans="1:8" ht="33.75" customHeight="1"/>
    <row r="34" ht="45" customHeight="1"/>
    <row r="35" ht="45" customHeight="1"/>
    <row r="36" ht="90" customHeight="1"/>
    <row r="37" ht="78.75" customHeight="1"/>
    <row r="38" ht="78.75" customHeight="1"/>
    <row r="40" ht="45" customHeight="1"/>
    <row r="41" ht="45" customHeight="1"/>
    <row r="42" ht="45" customHeight="1"/>
    <row r="43" ht="45" customHeight="1"/>
    <row r="48" ht="67.5" customHeight="1"/>
    <row r="50" ht="90" customHeight="1"/>
    <row r="51" ht="33.75" customHeight="1"/>
    <row r="52" ht="101.25" customHeight="1"/>
    <row r="53" ht="90" customHeight="1"/>
    <row r="58" ht="24" customHeight="1"/>
    <row r="61" ht="67.5" customHeight="1"/>
    <row r="62" ht="56.25" customHeight="1"/>
    <row r="63" ht="48" customHeight="1"/>
    <row r="64" ht="56.25" customHeight="1"/>
    <row r="65" ht="56.25" customHeight="1"/>
    <row r="66" ht="67.5" customHeight="1"/>
    <row r="67" ht="45" customHeight="1"/>
    <row r="68" ht="56.25" customHeight="1"/>
    <row r="69" ht="24" customHeight="1"/>
    <row r="70" ht="101.25" customHeight="1"/>
    <row r="72" ht="24" customHeight="1"/>
    <row r="79" ht="45" customHeight="1"/>
    <row r="80" ht="33.75" customHeight="1"/>
    <row r="81" ht="67.5" customHeight="1"/>
    <row r="84" ht="56.25" customHeight="1"/>
    <row r="85" ht="90" customHeight="1"/>
    <row r="86" ht="56.25" customHeight="1"/>
    <row r="90" ht="56.25" customHeight="1"/>
    <row r="92" ht="56.25" customHeight="1"/>
    <row r="93" ht="45" customHeight="1"/>
    <row r="94" ht="45" customHeight="1"/>
    <row r="95" ht="56.25" customHeight="1"/>
    <row r="97" ht="67.5" customHeight="1"/>
    <row r="99" ht="33.75" customHeight="1"/>
    <row r="109" ht="60" customHeight="1"/>
    <row r="114" ht="24" customHeight="1"/>
    <row r="115" ht="27" customHeight="1"/>
    <row r="122" ht="36" customHeight="1"/>
    <row r="123" ht="27" customHeight="1"/>
    <row r="128" ht="48" customHeight="1"/>
    <row r="130" ht="54" customHeight="1"/>
    <row r="136" ht="27" customHeight="1"/>
    <row r="137" ht="48" customHeight="1"/>
    <row r="139" ht="18" customHeight="1"/>
    <row r="142" ht="36" customHeight="1"/>
    <row r="143" ht="36" customHeight="1"/>
    <row r="144" ht="48" customHeight="1"/>
    <row r="146" ht="36" customHeight="1"/>
    <row r="153" ht="90" customHeight="1"/>
  </sheetData>
  <sheetProtection sheet="1" objects="1" scenarios="1"/>
  <conditionalFormatting sqref="I4:I16">
    <cfRule type="cellIs" dxfId="14" priority="7" operator="greaterThan">
      <formula>0</formula>
    </cfRule>
  </conditionalFormatting>
  <conditionalFormatting sqref="I4">
    <cfRule type="cellIs" dxfId="13" priority="6" operator="greaterThan">
      <formula>0</formula>
    </cfRule>
  </conditionalFormatting>
  <conditionalFormatting sqref="I4">
    <cfRule type="cellIs" dxfId="12" priority="5" operator="greaterThan">
      <formula>0</formula>
    </cfRule>
  </conditionalFormatting>
  <conditionalFormatting sqref="I5:I9">
    <cfRule type="cellIs" dxfId="11" priority="4" operator="greaterThan">
      <formula>0</formula>
    </cfRule>
  </conditionalFormatting>
  <conditionalFormatting sqref="I5:I9">
    <cfRule type="cellIs" dxfId="10" priority="3" operator="greaterThan">
      <formula>0</formula>
    </cfRule>
  </conditionalFormatting>
  <conditionalFormatting sqref="I11:I16">
    <cfRule type="cellIs" dxfId="9" priority="2" operator="greaterThan">
      <formula>0</formula>
    </cfRule>
  </conditionalFormatting>
  <conditionalFormatting sqref="I11:I16">
    <cfRule type="cellIs" dxfId="8" priority="1" operator="greaterThan">
      <formula>0</formula>
    </cfRule>
  </conditionalFormatting>
  <pageMargins left="0.11811023622047245" right="0.11811023622047245" top="0.15748031496062992" bottom="0.15748031496062992" header="0.31496062992125984" footer="0.31496062992125984"/>
  <pageSetup paperSize="9" orientation="landscape" r:id="rId1"/>
  <legacyDrawing r:id="rId2"/>
</worksheet>
</file>

<file path=xl/worksheets/sheet6.xml><?xml version="1.0" encoding="utf-8"?>
<worksheet xmlns="http://schemas.openxmlformats.org/spreadsheetml/2006/main" xmlns:r="http://schemas.openxmlformats.org/officeDocument/2006/relationships">
  <sheetPr>
    <tabColor theme="0" tint="-0.249977111117893"/>
  </sheetPr>
  <dimension ref="A1:I16"/>
  <sheetViews>
    <sheetView workbookViewId="0">
      <selection activeCell="F18" sqref="F18"/>
    </sheetView>
  </sheetViews>
  <sheetFormatPr defaultRowHeight="12.75"/>
  <cols>
    <col min="2" max="2" width="6" customWidth="1"/>
    <col min="3" max="3" width="11.28515625" customWidth="1"/>
    <col min="4" max="4" width="7.140625" customWidth="1"/>
    <col min="5" max="5" width="7" customWidth="1"/>
    <col min="6" max="6" width="44.7109375" customWidth="1"/>
    <col min="7" max="7" width="8" customWidth="1"/>
    <col min="8" max="8" width="7.85546875" customWidth="1"/>
  </cols>
  <sheetData>
    <row r="1" spans="1:9" ht="13.5" thickBot="1">
      <c r="G1" s="26" t="s">
        <v>374</v>
      </c>
      <c r="H1" s="27">
        <v>6</v>
      </c>
    </row>
    <row r="2" spans="1:9" ht="28.5" customHeight="1" thickBot="1">
      <c r="B2" s="2" t="s">
        <v>1</v>
      </c>
      <c r="C2" s="5" t="s">
        <v>2</v>
      </c>
      <c r="D2" s="14" t="s">
        <v>3</v>
      </c>
      <c r="E2" s="52" t="s">
        <v>4</v>
      </c>
      <c r="F2" s="8" t="s">
        <v>362</v>
      </c>
      <c r="G2" s="9" t="s">
        <v>5</v>
      </c>
      <c r="H2" s="15" t="s">
        <v>372</v>
      </c>
    </row>
    <row r="3" spans="1:9" ht="24.75" thickBot="1">
      <c r="B3" s="49">
        <v>7</v>
      </c>
      <c r="C3" s="50" t="s">
        <v>119</v>
      </c>
      <c r="D3" s="51"/>
      <c r="E3" s="51"/>
      <c r="F3" s="51"/>
      <c r="G3" s="35" t="s">
        <v>367</v>
      </c>
      <c r="H3" s="164" t="e">
        <f ca="1">'EΠΧ-επενδ'!H18</f>
        <v>#NAME?</v>
      </c>
    </row>
    <row r="4" spans="1:9" ht="18.75" thickBot="1">
      <c r="A4" s="242" t="s">
        <v>119</v>
      </c>
      <c r="B4" s="130" t="s">
        <v>120</v>
      </c>
      <c r="C4" s="128" t="s">
        <v>121</v>
      </c>
      <c r="D4" s="130" t="s">
        <v>42</v>
      </c>
      <c r="E4" s="130">
        <v>8.8000000000000007</v>
      </c>
      <c r="F4" s="148">
        <v>0</v>
      </c>
      <c r="G4" s="33" t="e">
        <f t="shared" ref="G4:G16" ca="1" si="0">+EVAL(F4)</f>
        <v>#NAME?</v>
      </c>
      <c r="H4" s="235" t="e">
        <f t="shared" ref="H4:H16" ca="1" si="1">G4*E4</f>
        <v>#NAME?</v>
      </c>
      <c r="I4" s="202"/>
    </row>
    <row r="5" spans="1:9" ht="18.75" thickBot="1">
      <c r="A5" s="242" t="s">
        <v>119</v>
      </c>
      <c r="B5" s="130" t="s">
        <v>122</v>
      </c>
      <c r="C5" s="128" t="s">
        <v>123</v>
      </c>
      <c r="D5" s="130" t="s">
        <v>42</v>
      </c>
      <c r="E5" s="130">
        <v>11.74</v>
      </c>
      <c r="F5" s="149"/>
      <c r="G5" s="23" t="e">
        <f t="shared" ca="1" si="0"/>
        <v>#NAME?</v>
      </c>
      <c r="H5" s="232" t="e">
        <f t="shared" ca="1" si="1"/>
        <v>#NAME?</v>
      </c>
      <c r="I5" s="202"/>
    </row>
    <row r="6" spans="1:9" ht="27.75" thickBot="1">
      <c r="A6" s="242" t="s">
        <v>119</v>
      </c>
      <c r="B6" s="130">
        <v>7.03</v>
      </c>
      <c r="C6" s="128" t="s">
        <v>124</v>
      </c>
      <c r="D6" s="130" t="s">
        <v>42</v>
      </c>
      <c r="E6" s="130">
        <v>11.74</v>
      </c>
      <c r="F6" s="148">
        <v>0</v>
      </c>
      <c r="G6" s="19" t="e">
        <f t="shared" ca="1" si="0"/>
        <v>#NAME?</v>
      </c>
      <c r="H6" s="233" t="e">
        <f t="shared" ca="1" si="1"/>
        <v>#NAME?</v>
      </c>
      <c r="I6" s="202"/>
    </row>
    <row r="7" spans="1:9" ht="27.75" thickBot="1">
      <c r="A7" s="242" t="s">
        <v>119</v>
      </c>
      <c r="B7" s="130" t="s">
        <v>125</v>
      </c>
      <c r="C7" s="128" t="s">
        <v>126</v>
      </c>
      <c r="D7" s="130" t="s">
        <v>42</v>
      </c>
      <c r="E7" s="130">
        <v>17.600000000000001</v>
      </c>
      <c r="F7" s="149">
        <v>0</v>
      </c>
      <c r="G7" s="23" t="e">
        <f t="shared" ca="1" si="0"/>
        <v>#NAME?</v>
      </c>
      <c r="H7" s="232" t="e">
        <f t="shared" ca="1" si="1"/>
        <v>#NAME?</v>
      </c>
      <c r="I7" s="202"/>
    </row>
    <row r="8" spans="1:9" ht="36.75" thickBot="1">
      <c r="A8" s="242" t="s">
        <v>119</v>
      </c>
      <c r="B8" s="130" t="s">
        <v>127</v>
      </c>
      <c r="C8" s="128" t="s">
        <v>128</v>
      </c>
      <c r="D8" s="130" t="s">
        <v>42</v>
      </c>
      <c r="E8" s="130">
        <v>29.34</v>
      </c>
      <c r="F8" s="148"/>
      <c r="G8" s="19" t="e">
        <f t="shared" ca="1" si="0"/>
        <v>#NAME?</v>
      </c>
      <c r="H8" s="233" t="e">
        <f t="shared" ca="1" si="1"/>
        <v>#NAME?</v>
      </c>
      <c r="I8" s="202"/>
    </row>
    <row r="9" spans="1:9" ht="18.75" thickBot="1">
      <c r="A9" s="242" t="s">
        <v>119</v>
      </c>
      <c r="B9" s="130" t="s">
        <v>129</v>
      </c>
      <c r="C9" s="128" t="s">
        <v>116</v>
      </c>
      <c r="D9" s="130" t="s">
        <v>42</v>
      </c>
      <c r="E9" s="130">
        <v>35.22</v>
      </c>
      <c r="F9" s="149"/>
      <c r="G9" s="23" t="e">
        <f t="shared" ca="1" si="0"/>
        <v>#NAME?</v>
      </c>
      <c r="H9" s="232" t="e">
        <f t="shared" ca="1" si="1"/>
        <v>#NAME?</v>
      </c>
      <c r="I9" s="202"/>
    </row>
    <row r="10" spans="1:9" ht="27.75" thickBot="1">
      <c r="A10" s="242" t="s">
        <v>119</v>
      </c>
      <c r="B10" s="130" t="s">
        <v>130</v>
      </c>
      <c r="C10" s="128" t="s">
        <v>131</v>
      </c>
      <c r="D10" s="130" t="s">
        <v>42</v>
      </c>
      <c r="E10" s="130">
        <v>35.22</v>
      </c>
      <c r="F10" s="148">
        <v>0</v>
      </c>
      <c r="G10" s="33" t="e">
        <f t="shared" ca="1" si="0"/>
        <v>#NAME?</v>
      </c>
      <c r="H10" s="235" t="e">
        <f t="shared" ca="1" si="1"/>
        <v>#NAME?</v>
      </c>
      <c r="I10" s="202"/>
    </row>
    <row r="11" spans="1:9" ht="27.75" thickBot="1">
      <c r="A11" s="242" t="s">
        <v>119</v>
      </c>
      <c r="B11" s="130" t="s">
        <v>132</v>
      </c>
      <c r="C11" s="128" t="s">
        <v>133</v>
      </c>
      <c r="D11" s="130" t="s">
        <v>42</v>
      </c>
      <c r="E11" s="130">
        <v>11.74</v>
      </c>
      <c r="F11" s="148">
        <v>0</v>
      </c>
      <c r="G11" s="23" t="e">
        <f t="shared" ca="1" si="0"/>
        <v>#NAME?</v>
      </c>
      <c r="H11" s="232" t="e">
        <f t="shared" ca="1" si="1"/>
        <v>#NAME?</v>
      </c>
      <c r="I11" s="202"/>
    </row>
    <row r="12" spans="1:9" ht="27.75" thickBot="1">
      <c r="A12" s="242" t="s">
        <v>119</v>
      </c>
      <c r="B12" s="130" t="s">
        <v>134</v>
      </c>
      <c r="C12" s="128" t="s">
        <v>135</v>
      </c>
      <c r="D12" s="130" t="s">
        <v>42</v>
      </c>
      <c r="E12" s="130">
        <v>35.22</v>
      </c>
      <c r="F12" s="148">
        <v>0</v>
      </c>
      <c r="G12" s="19" t="e">
        <f t="shared" ca="1" si="0"/>
        <v>#NAME?</v>
      </c>
      <c r="H12" s="233" t="e">
        <f t="shared" ca="1" si="1"/>
        <v>#NAME?</v>
      </c>
      <c r="I12" s="202"/>
    </row>
    <row r="13" spans="1:9" ht="27.75" thickBot="1">
      <c r="A13" s="242" t="s">
        <v>119</v>
      </c>
      <c r="B13" s="130" t="s">
        <v>136</v>
      </c>
      <c r="C13" s="128" t="s">
        <v>137</v>
      </c>
      <c r="D13" s="130" t="s">
        <v>42</v>
      </c>
      <c r="E13" s="130">
        <v>46.96</v>
      </c>
      <c r="F13" s="149">
        <v>0</v>
      </c>
      <c r="G13" s="23" t="e">
        <f t="shared" ca="1" si="0"/>
        <v>#NAME?</v>
      </c>
      <c r="H13" s="232" t="e">
        <f t="shared" ca="1" si="1"/>
        <v>#NAME?</v>
      </c>
      <c r="I13" s="202"/>
    </row>
    <row r="14" spans="1:9" ht="18.75" thickBot="1">
      <c r="A14" s="242" t="s">
        <v>119</v>
      </c>
      <c r="B14" s="130" t="s">
        <v>138</v>
      </c>
      <c r="C14" s="128" t="s">
        <v>139</v>
      </c>
      <c r="D14" s="130" t="s">
        <v>42</v>
      </c>
      <c r="E14" s="130">
        <v>58.7</v>
      </c>
      <c r="F14" s="148">
        <v>0</v>
      </c>
      <c r="G14" s="19" t="e">
        <f t="shared" ca="1" si="0"/>
        <v>#NAME?</v>
      </c>
      <c r="H14" s="233" t="e">
        <f t="shared" ca="1" si="1"/>
        <v>#NAME?</v>
      </c>
      <c r="I14" s="202"/>
    </row>
    <row r="15" spans="1:9" ht="18.75" thickBot="1">
      <c r="A15" s="242" t="s">
        <v>119</v>
      </c>
      <c r="B15" s="130" t="s">
        <v>140</v>
      </c>
      <c r="C15" s="128" t="s">
        <v>141</v>
      </c>
      <c r="D15" s="130" t="s">
        <v>42</v>
      </c>
      <c r="E15" s="130">
        <v>17.600000000000001</v>
      </c>
      <c r="F15" s="149"/>
      <c r="G15" s="23" t="e">
        <f t="shared" ca="1" si="0"/>
        <v>#NAME?</v>
      </c>
      <c r="H15" s="232" t="e">
        <f t="shared" ca="1" si="1"/>
        <v>#NAME?</v>
      </c>
      <c r="I15" s="202"/>
    </row>
    <row r="16" spans="1:9" ht="18.75" thickBot="1">
      <c r="A16" s="242" t="s">
        <v>119</v>
      </c>
      <c r="B16" s="130" t="s">
        <v>142</v>
      </c>
      <c r="C16" s="128" t="s">
        <v>143</v>
      </c>
      <c r="D16" s="130" t="s">
        <v>42</v>
      </c>
      <c r="E16" s="130">
        <v>14</v>
      </c>
      <c r="F16" s="148"/>
      <c r="G16" s="19" t="e">
        <f t="shared" ca="1" si="0"/>
        <v>#NAME?</v>
      </c>
      <c r="H16" s="233" t="e">
        <f t="shared" ca="1" si="1"/>
        <v>#NAME?</v>
      </c>
      <c r="I16" s="202"/>
    </row>
  </sheetData>
  <sheetProtection sheet="1" objects="1" scenarios="1"/>
  <conditionalFormatting sqref="J8 I4:I16">
    <cfRule type="cellIs" dxfId="7" priority="6" operator="greaterThan">
      <formula>0</formula>
    </cfRule>
  </conditionalFormatting>
  <pageMargins left="0.70866141732283472" right="0.70866141732283472" top="0.74803149606299213" bottom="0.74803149606299213" header="0.31496062992125984" footer="0.31496062992125984"/>
  <pageSetup paperSize="9" orientation="landscape" r:id="rId1"/>
  <legacyDrawing r:id="rId2"/>
</worksheet>
</file>

<file path=xl/worksheets/sheet7.xml><?xml version="1.0" encoding="utf-8"?>
<worksheet xmlns="http://schemas.openxmlformats.org/spreadsheetml/2006/main" xmlns:r="http://schemas.openxmlformats.org/officeDocument/2006/relationships">
  <sheetPr>
    <tabColor rgb="FFFFC000"/>
  </sheetPr>
  <dimension ref="A1:I24"/>
  <sheetViews>
    <sheetView topLeftCell="A10" workbookViewId="0">
      <selection activeCell="E12" sqref="E12"/>
    </sheetView>
  </sheetViews>
  <sheetFormatPr defaultRowHeight="12.75"/>
  <cols>
    <col min="2" max="2" width="7.42578125" customWidth="1"/>
    <col min="3" max="3" width="11.28515625" customWidth="1"/>
    <col min="4" max="4" width="7.140625" customWidth="1"/>
    <col min="5" max="5" width="8.7109375" customWidth="1"/>
    <col min="6" max="6" width="46.28515625" customWidth="1"/>
    <col min="7" max="7" width="8.5703125" customWidth="1"/>
  </cols>
  <sheetData>
    <row r="1" spans="1:9" ht="9" customHeight="1" thickBot="1">
      <c r="G1" s="26" t="s">
        <v>374</v>
      </c>
      <c r="H1" s="27">
        <v>7</v>
      </c>
    </row>
    <row r="2" spans="1:9" ht="15.75" customHeight="1" thickBot="1">
      <c r="B2" s="140" t="s">
        <v>1</v>
      </c>
      <c r="C2" s="141" t="s">
        <v>2</v>
      </c>
      <c r="D2" s="142" t="s">
        <v>3</v>
      </c>
      <c r="E2" s="142" t="s">
        <v>4</v>
      </c>
      <c r="F2" s="143" t="s">
        <v>362</v>
      </c>
      <c r="G2" s="144" t="s">
        <v>5</v>
      </c>
      <c r="H2" s="145" t="s">
        <v>372</v>
      </c>
    </row>
    <row r="3" spans="1:9" ht="13.5" customHeight="1" thickBot="1">
      <c r="B3" s="146">
        <v>8</v>
      </c>
      <c r="C3" s="147" t="s">
        <v>144</v>
      </c>
      <c r="D3" s="146"/>
      <c r="E3" s="146"/>
      <c r="F3" s="146"/>
      <c r="G3" s="35" t="s">
        <v>373</v>
      </c>
      <c r="H3" s="165" t="s">
        <v>373</v>
      </c>
    </row>
    <row r="4" spans="1:9" ht="24" customHeight="1" thickBot="1">
      <c r="A4" s="147" t="s">
        <v>144</v>
      </c>
      <c r="B4" s="54" t="s">
        <v>108</v>
      </c>
      <c r="C4" s="136" t="s">
        <v>145</v>
      </c>
      <c r="D4" s="54" t="s">
        <v>42</v>
      </c>
      <c r="E4" s="54">
        <v>58.7</v>
      </c>
      <c r="F4" s="148">
        <v>0</v>
      </c>
      <c r="G4" s="267" t="e">
        <f t="shared" ref="G4:G24" ca="1" si="0">+EVAL(F4)</f>
        <v>#NAME?</v>
      </c>
      <c r="H4" s="268" t="e">
        <f t="shared" ref="H4:H24" ca="1" si="1">G4*E4</f>
        <v>#NAME?</v>
      </c>
      <c r="I4" s="202"/>
    </row>
    <row r="5" spans="1:9" ht="24" customHeight="1" thickBot="1">
      <c r="A5" s="147" t="s">
        <v>144</v>
      </c>
      <c r="B5" s="54" t="s">
        <v>146</v>
      </c>
      <c r="C5" s="136" t="s">
        <v>147</v>
      </c>
      <c r="D5" s="54" t="s">
        <v>42</v>
      </c>
      <c r="E5" s="54">
        <v>70.44</v>
      </c>
      <c r="F5" s="149">
        <v>0</v>
      </c>
      <c r="G5" s="265" t="e">
        <f t="shared" ca="1" si="0"/>
        <v>#NAME?</v>
      </c>
      <c r="H5" s="266" t="e">
        <f t="shared" ca="1" si="1"/>
        <v>#NAME?</v>
      </c>
      <c r="I5" s="202"/>
    </row>
    <row r="6" spans="1:9" ht="42.75" customHeight="1" thickBot="1">
      <c r="A6" s="147" t="s">
        <v>144</v>
      </c>
      <c r="B6" s="54" t="s">
        <v>148</v>
      </c>
      <c r="C6" s="136" t="s">
        <v>149</v>
      </c>
      <c r="D6" s="54" t="s">
        <v>42</v>
      </c>
      <c r="E6" s="54">
        <v>146.74</v>
      </c>
      <c r="F6" s="148">
        <v>0</v>
      </c>
      <c r="G6" s="269" t="e">
        <f t="shared" ca="1" si="0"/>
        <v>#NAME?</v>
      </c>
      <c r="H6" s="270" t="e">
        <f t="shared" ca="1" si="1"/>
        <v>#NAME?</v>
      </c>
      <c r="I6" s="202"/>
    </row>
    <row r="7" spans="1:9" ht="45.75" thickBot="1">
      <c r="A7" s="147" t="s">
        <v>144</v>
      </c>
      <c r="B7" s="54" t="s">
        <v>150</v>
      </c>
      <c r="C7" s="136" t="s">
        <v>151</v>
      </c>
      <c r="D7" s="54" t="s">
        <v>42</v>
      </c>
      <c r="E7" s="54">
        <v>102.72</v>
      </c>
      <c r="F7" s="149">
        <v>0</v>
      </c>
      <c r="G7" s="265" t="e">
        <f t="shared" ca="1" si="0"/>
        <v>#NAME?</v>
      </c>
      <c r="H7" s="266" t="e">
        <f t="shared" ca="1" si="1"/>
        <v>#NAME?</v>
      </c>
      <c r="I7" s="202"/>
    </row>
    <row r="8" spans="1:9" ht="33.75" customHeight="1" thickBot="1">
      <c r="A8" s="147" t="s">
        <v>144</v>
      </c>
      <c r="B8" s="54" t="s">
        <v>152</v>
      </c>
      <c r="C8" s="136" t="s">
        <v>153</v>
      </c>
      <c r="D8" s="54" t="s">
        <v>42</v>
      </c>
      <c r="E8" s="54">
        <v>234.78</v>
      </c>
      <c r="F8" s="148"/>
      <c r="G8" s="269" t="e">
        <f t="shared" ca="1" si="0"/>
        <v>#NAME?</v>
      </c>
      <c r="H8" s="270" t="e">
        <f t="shared" ca="1" si="1"/>
        <v>#NAME?</v>
      </c>
      <c r="I8" s="202"/>
    </row>
    <row r="9" spans="1:9" ht="18" customHeight="1" thickBot="1">
      <c r="A9" s="147" t="s">
        <v>144</v>
      </c>
      <c r="B9" s="54" t="s">
        <v>154</v>
      </c>
      <c r="C9" s="136" t="s">
        <v>155</v>
      </c>
      <c r="D9" s="54" t="s">
        <v>42</v>
      </c>
      <c r="E9" s="54">
        <v>88.04</v>
      </c>
      <c r="F9" s="149">
        <v>0</v>
      </c>
      <c r="G9" s="265" t="e">
        <f t="shared" ca="1" si="0"/>
        <v>#NAME?</v>
      </c>
      <c r="H9" s="266" t="e">
        <f t="shared" ca="1" si="1"/>
        <v>#NAME?</v>
      </c>
      <c r="I9" s="202"/>
    </row>
    <row r="10" spans="1:9" ht="19.5" customHeight="1" thickBot="1">
      <c r="A10" s="147" t="s">
        <v>144</v>
      </c>
      <c r="B10" s="54" t="s">
        <v>156</v>
      </c>
      <c r="C10" s="136" t="s">
        <v>157</v>
      </c>
      <c r="D10" s="54" t="s">
        <v>42</v>
      </c>
      <c r="E10" s="54">
        <v>117.38</v>
      </c>
      <c r="F10" s="148">
        <v>0</v>
      </c>
      <c r="G10" s="267" t="e">
        <f t="shared" ca="1" si="0"/>
        <v>#NAME?</v>
      </c>
      <c r="H10" s="268" t="e">
        <f t="shared" ca="1" si="1"/>
        <v>#NAME?</v>
      </c>
      <c r="I10" s="202"/>
    </row>
    <row r="11" spans="1:9" ht="31.5" customHeight="1" thickBot="1">
      <c r="A11" s="147" t="s">
        <v>144</v>
      </c>
      <c r="B11" s="54" t="s">
        <v>158</v>
      </c>
      <c r="C11" s="136" t="s">
        <v>159</v>
      </c>
      <c r="D11" s="54" t="s">
        <v>42</v>
      </c>
      <c r="E11" s="54">
        <v>88.04</v>
      </c>
      <c r="F11" s="149"/>
      <c r="G11" s="265" t="e">
        <f t="shared" ca="1" si="0"/>
        <v>#NAME?</v>
      </c>
      <c r="H11" s="266" t="e">
        <f t="shared" ca="1" si="1"/>
        <v>#NAME?</v>
      </c>
      <c r="I11" s="202"/>
    </row>
    <row r="12" spans="1:9" ht="23.25" customHeight="1" thickBot="1">
      <c r="A12" s="147" t="s">
        <v>144</v>
      </c>
      <c r="B12" s="54" t="s">
        <v>160</v>
      </c>
      <c r="C12" s="136" t="s">
        <v>161</v>
      </c>
      <c r="D12" s="54" t="s">
        <v>42</v>
      </c>
      <c r="E12" s="54">
        <v>117.38</v>
      </c>
      <c r="F12" s="148">
        <v>0</v>
      </c>
      <c r="G12" s="269" t="e">
        <f t="shared" ca="1" si="0"/>
        <v>#NAME?</v>
      </c>
      <c r="H12" s="270" t="e">
        <f t="shared" ca="1" si="1"/>
        <v>#NAME?</v>
      </c>
      <c r="I12" s="202"/>
    </row>
    <row r="13" spans="1:9" ht="24" customHeight="1" thickBot="1">
      <c r="A13" s="147" t="s">
        <v>144</v>
      </c>
      <c r="B13" s="54" t="s">
        <v>162</v>
      </c>
      <c r="C13" s="136" t="s">
        <v>163</v>
      </c>
      <c r="D13" s="54" t="s">
        <v>42</v>
      </c>
      <c r="E13" s="54">
        <v>88.04</v>
      </c>
      <c r="F13" s="149">
        <v>0</v>
      </c>
      <c r="G13" s="265" t="e">
        <f t="shared" ca="1" si="0"/>
        <v>#NAME?</v>
      </c>
      <c r="H13" s="266" t="e">
        <f t="shared" ca="1" si="1"/>
        <v>#NAME?</v>
      </c>
      <c r="I13" s="202"/>
    </row>
    <row r="14" spans="1:9" ht="13.5" thickBot="1">
      <c r="A14" s="147" t="s">
        <v>144</v>
      </c>
      <c r="B14" s="54" t="s">
        <v>164</v>
      </c>
      <c r="C14" s="136" t="s">
        <v>165</v>
      </c>
      <c r="D14" s="54" t="s">
        <v>42</v>
      </c>
      <c r="E14" s="54">
        <v>35.22</v>
      </c>
      <c r="F14" s="148">
        <v>0</v>
      </c>
      <c r="G14" s="269" t="e">
        <f t="shared" ca="1" si="0"/>
        <v>#NAME?</v>
      </c>
      <c r="H14" s="270" t="e">
        <f t="shared" ca="1" si="1"/>
        <v>#NAME?</v>
      </c>
      <c r="I14" s="202"/>
    </row>
    <row r="15" spans="1:9" ht="18.75" thickBot="1">
      <c r="A15" s="147" t="s">
        <v>144</v>
      </c>
      <c r="B15" s="54" t="s">
        <v>166</v>
      </c>
      <c r="C15" s="136" t="s">
        <v>167</v>
      </c>
      <c r="D15" s="54" t="s">
        <v>42</v>
      </c>
      <c r="E15" s="54">
        <v>58.7</v>
      </c>
      <c r="F15" s="149">
        <v>0</v>
      </c>
      <c r="G15" s="265" t="e">
        <f t="shared" ca="1" si="0"/>
        <v>#NAME?</v>
      </c>
      <c r="H15" s="266" t="e">
        <f t="shared" ca="1" si="1"/>
        <v>#NAME?</v>
      </c>
      <c r="I15" s="202"/>
    </row>
    <row r="16" spans="1:9" ht="18.75" thickBot="1">
      <c r="A16" s="147" t="s">
        <v>144</v>
      </c>
      <c r="B16" s="54" t="s">
        <v>168</v>
      </c>
      <c r="C16" s="136" t="s">
        <v>169</v>
      </c>
      <c r="D16" s="54" t="s">
        <v>42</v>
      </c>
      <c r="E16" s="54">
        <v>46.96</v>
      </c>
      <c r="F16" s="148">
        <v>0</v>
      </c>
      <c r="G16" s="269" t="e">
        <f t="shared" ca="1" si="0"/>
        <v>#NAME?</v>
      </c>
      <c r="H16" s="270" t="e">
        <f t="shared" ca="1" si="1"/>
        <v>#NAME?</v>
      </c>
      <c r="I16" s="202"/>
    </row>
    <row r="17" spans="1:9" ht="18.75" thickBot="1">
      <c r="A17" s="147" t="s">
        <v>144</v>
      </c>
      <c r="B17" s="54" t="s">
        <v>170</v>
      </c>
      <c r="C17" s="136" t="s">
        <v>171</v>
      </c>
      <c r="D17" s="54" t="s">
        <v>42</v>
      </c>
      <c r="E17" s="54">
        <v>46.96</v>
      </c>
      <c r="F17" s="149"/>
      <c r="G17" s="265" t="e">
        <f t="shared" ca="1" si="0"/>
        <v>#NAME?</v>
      </c>
      <c r="H17" s="266" t="e">
        <f t="shared" ca="1" si="1"/>
        <v>#NAME?</v>
      </c>
      <c r="I17" s="202"/>
    </row>
    <row r="18" spans="1:9" ht="40.5" customHeight="1" thickBot="1">
      <c r="A18" s="147" t="s">
        <v>144</v>
      </c>
      <c r="B18" s="54" t="s">
        <v>172</v>
      </c>
      <c r="C18" s="136" t="s">
        <v>173</v>
      </c>
      <c r="D18" s="54" t="s">
        <v>42</v>
      </c>
      <c r="E18" s="54">
        <v>76.3</v>
      </c>
      <c r="F18" s="148">
        <v>0</v>
      </c>
      <c r="G18" s="269" t="e">
        <f t="shared" ca="1" si="0"/>
        <v>#NAME?</v>
      </c>
      <c r="H18" s="270" t="e">
        <f t="shared" ca="1" si="1"/>
        <v>#NAME?</v>
      </c>
      <c r="I18" s="202"/>
    </row>
    <row r="19" spans="1:9" ht="36.75" thickBot="1">
      <c r="A19" s="147" t="s">
        <v>144</v>
      </c>
      <c r="B19" s="54" t="s">
        <v>174</v>
      </c>
      <c r="C19" s="136" t="s">
        <v>175</v>
      </c>
      <c r="D19" s="54" t="s">
        <v>42</v>
      </c>
      <c r="E19" s="54">
        <v>41.08</v>
      </c>
      <c r="F19" s="149">
        <v>0</v>
      </c>
      <c r="G19" s="265" t="e">
        <f t="shared" ca="1" si="0"/>
        <v>#NAME?</v>
      </c>
      <c r="H19" s="266" t="e">
        <f t="shared" ca="1" si="1"/>
        <v>#NAME?</v>
      </c>
      <c r="I19" s="202"/>
    </row>
    <row r="20" spans="1:9" ht="42" customHeight="1" thickBot="1">
      <c r="A20" s="147" t="s">
        <v>144</v>
      </c>
      <c r="B20" s="54" t="s">
        <v>176</v>
      </c>
      <c r="C20" s="136" t="s">
        <v>177</v>
      </c>
      <c r="D20" s="54" t="s">
        <v>42</v>
      </c>
      <c r="E20" s="54">
        <v>105.64</v>
      </c>
      <c r="F20" s="148">
        <v>0</v>
      </c>
      <c r="G20" s="269" t="e">
        <f t="shared" ca="1" si="0"/>
        <v>#NAME?</v>
      </c>
      <c r="H20" s="270" t="e">
        <f t="shared" ca="1" si="1"/>
        <v>#NAME?</v>
      </c>
      <c r="I20" s="202"/>
    </row>
    <row r="21" spans="1:9" ht="18.75" thickBot="1">
      <c r="A21" s="147" t="s">
        <v>144</v>
      </c>
      <c r="B21" s="54" t="s">
        <v>178</v>
      </c>
      <c r="C21" s="136" t="s">
        <v>179</v>
      </c>
      <c r="D21" s="54" t="s">
        <v>42</v>
      </c>
      <c r="E21" s="54">
        <v>70.44</v>
      </c>
      <c r="F21" s="149">
        <v>0</v>
      </c>
      <c r="G21" s="265" t="e">
        <f t="shared" ca="1" si="0"/>
        <v>#NAME?</v>
      </c>
      <c r="H21" s="266" t="e">
        <f t="shared" ca="1" si="1"/>
        <v>#NAME?</v>
      </c>
      <c r="I21" s="202"/>
    </row>
    <row r="22" spans="1:9" ht="17.25" customHeight="1" thickBot="1">
      <c r="A22" s="147" t="s">
        <v>144</v>
      </c>
      <c r="B22" s="54" t="s">
        <v>180</v>
      </c>
      <c r="C22" s="136" t="s">
        <v>181</v>
      </c>
      <c r="D22" s="54"/>
      <c r="E22" s="54">
        <v>704.32</v>
      </c>
      <c r="F22" s="148">
        <v>0</v>
      </c>
      <c r="G22" s="269" t="e">
        <f t="shared" ca="1" si="0"/>
        <v>#NAME?</v>
      </c>
      <c r="H22" s="270" t="e">
        <f t="shared" ca="1" si="1"/>
        <v>#NAME?</v>
      </c>
      <c r="I22" s="202"/>
    </row>
    <row r="23" spans="1:9" ht="24" customHeight="1" thickBot="1">
      <c r="A23" s="147" t="s">
        <v>144</v>
      </c>
      <c r="B23" s="54" t="s">
        <v>182</v>
      </c>
      <c r="C23" s="136" t="s">
        <v>183</v>
      </c>
      <c r="D23" s="54" t="s">
        <v>39</v>
      </c>
      <c r="E23" s="54">
        <v>1173.8800000000001</v>
      </c>
      <c r="F23" s="149"/>
      <c r="G23" s="265" t="e">
        <f t="shared" ca="1" si="0"/>
        <v>#NAME?</v>
      </c>
      <c r="H23" s="266" t="e">
        <f t="shared" ca="1" si="1"/>
        <v>#NAME?</v>
      </c>
      <c r="I23" s="202"/>
    </row>
    <row r="24" spans="1:9" ht="33.75" customHeight="1" thickBot="1">
      <c r="A24" s="147" t="s">
        <v>144</v>
      </c>
      <c r="B24" s="137" t="s">
        <v>184</v>
      </c>
      <c r="C24" s="138" t="s">
        <v>185</v>
      </c>
      <c r="D24" s="137" t="s">
        <v>42</v>
      </c>
      <c r="E24" s="137">
        <v>120</v>
      </c>
      <c r="F24" s="150">
        <v>0</v>
      </c>
      <c r="G24" s="271" t="e">
        <f t="shared" ca="1" si="0"/>
        <v>#NAME?</v>
      </c>
      <c r="H24" s="272" t="e">
        <f t="shared" ca="1" si="1"/>
        <v>#NAME?</v>
      </c>
      <c r="I24" s="202"/>
    </row>
  </sheetData>
  <sheetProtection sheet="1" objects="1" scenarios="1"/>
  <conditionalFormatting sqref="J7 I4:I24">
    <cfRule type="cellIs" dxfId="6" priority="7" operator="greaterThan">
      <formula>0</formula>
    </cfRule>
  </conditionalFormatting>
  <pageMargins left="0.11811023622047245" right="0.11811023622047245" top="0.35433070866141736" bottom="0" header="0.31496062992125984" footer="0.31496062992125984"/>
  <pageSetup paperSize="9" orientation="landscape" r:id="rId1"/>
  <legacyDrawing r:id="rId2"/>
</worksheet>
</file>

<file path=xl/worksheets/sheet8.xml><?xml version="1.0" encoding="utf-8"?>
<worksheet xmlns="http://schemas.openxmlformats.org/spreadsheetml/2006/main" xmlns:r="http://schemas.openxmlformats.org/officeDocument/2006/relationships">
  <sheetPr>
    <tabColor theme="9" tint="-0.249977111117893"/>
  </sheetPr>
  <dimension ref="A1:I13"/>
  <sheetViews>
    <sheetView workbookViewId="0">
      <selection activeCell="E11" sqref="E11"/>
    </sheetView>
  </sheetViews>
  <sheetFormatPr defaultRowHeight="12.75"/>
  <cols>
    <col min="2" max="2" width="7.42578125" customWidth="1"/>
    <col min="3" max="3" width="11.28515625" customWidth="1"/>
    <col min="4" max="4" width="7.140625" customWidth="1"/>
    <col min="5" max="5" width="8.7109375" customWidth="1"/>
    <col min="6" max="6" width="46.28515625" customWidth="1"/>
    <col min="7" max="7" width="8.5703125" customWidth="1"/>
  </cols>
  <sheetData>
    <row r="1" spans="1:9" ht="13.5" thickBot="1">
      <c r="G1" s="26" t="s">
        <v>374</v>
      </c>
      <c r="H1" s="27">
        <v>8</v>
      </c>
    </row>
    <row r="2" spans="1:9" ht="45.75" thickBot="1">
      <c r="B2" s="2" t="s">
        <v>1</v>
      </c>
      <c r="C2" s="5" t="s">
        <v>2</v>
      </c>
      <c r="D2" s="14" t="s">
        <v>3</v>
      </c>
      <c r="E2" s="52" t="s">
        <v>4</v>
      </c>
      <c r="F2" s="8" t="s">
        <v>362</v>
      </c>
      <c r="G2" s="9" t="s">
        <v>5</v>
      </c>
      <c r="H2" s="15" t="s">
        <v>372</v>
      </c>
    </row>
    <row r="3" spans="1:9" ht="13.5" thickBot="1">
      <c r="B3" s="55">
        <v>9</v>
      </c>
      <c r="C3" s="56" t="s">
        <v>186</v>
      </c>
      <c r="D3" s="57"/>
      <c r="E3" s="57"/>
      <c r="F3" s="57"/>
      <c r="G3" s="35" t="s">
        <v>367</v>
      </c>
      <c r="H3" s="164" t="s">
        <v>373</v>
      </c>
    </row>
    <row r="4" spans="1:9" ht="36.75" thickBot="1">
      <c r="A4" s="249" t="s">
        <v>186</v>
      </c>
      <c r="B4" s="54" t="s">
        <v>187</v>
      </c>
      <c r="C4" s="136" t="s">
        <v>188</v>
      </c>
      <c r="D4" s="54" t="s">
        <v>189</v>
      </c>
      <c r="E4" s="54">
        <v>117.38</v>
      </c>
      <c r="F4" s="148">
        <v>0</v>
      </c>
      <c r="G4" s="33" t="e">
        <f t="shared" ref="G4:G11" ca="1" si="0">+EVAL(F4)</f>
        <v>#NAME?</v>
      </c>
      <c r="H4" s="235" t="e">
        <f ca="1">G4*E4</f>
        <v>#NAME?</v>
      </c>
      <c r="I4" s="202"/>
    </row>
    <row r="5" spans="1:9" ht="18.75" thickBot="1">
      <c r="A5" s="249" t="s">
        <v>186</v>
      </c>
      <c r="B5" s="54" t="s">
        <v>190</v>
      </c>
      <c r="C5" s="136" t="s">
        <v>191</v>
      </c>
      <c r="D5" s="54" t="s">
        <v>61</v>
      </c>
      <c r="E5" s="54">
        <v>88</v>
      </c>
      <c r="F5" s="149">
        <v>0</v>
      </c>
      <c r="G5" s="23" t="e">
        <f t="shared" ca="1" si="0"/>
        <v>#NAME?</v>
      </c>
      <c r="H5" s="232" t="e">
        <f ca="1">G5*E5</f>
        <v>#NAME?</v>
      </c>
      <c r="I5" s="202"/>
    </row>
    <row r="6" spans="1:9" ht="36.75" thickBot="1">
      <c r="A6" s="249" t="s">
        <v>186</v>
      </c>
      <c r="B6" s="54" t="s">
        <v>192</v>
      </c>
      <c r="C6" s="136" t="s">
        <v>193</v>
      </c>
      <c r="D6" s="54" t="s">
        <v>61</v>
      </c>
      <c r="E6" s="54">
        <v>117.3</v>
      </c>
      <c r="F6" s="148">
        <v>0</v>
      </c>
      <c r="G6" s="19" t="e">
        <f t="shared" ca="1" si="0"/>
        <v>#NAME?</v>
      </c>
      <c r="H6" s="233" t="e">
        <f ca="1">G6*E6</f>
        <v>#NAME?</v>
      </c>
      <c r="I6" s="202"/>
    </row>
    <row r="7" spans="1:9" ht="27.75" thickBot="1">
      <c r="A7" s="249" t="s">
        <v>186</v>
      </c>
      <c r="B7" s="54" t="s">
        <v>194</v>
      </c>
      <c r="C7" s="136" t="s">
        <v>195</v>
      </c>
      <c r="D7" s="54" t="s">
        <v>61</v>
      </c>
      <c r="E7" s="54">
        <v>293.39999999999998</v>
      </c>
      <c r="F7" s="149">
        <v>0</v>
      </c>
      <c r="G7" s="23" t="e">
        <f t="shared" ca="1" si="0"/>
        <v>#NAME?</v>
      </c>
      <c r="H7" s="232" t="e">
        <f ca="1">G7*E7</f>
        <v>#NAME?</v>
      </c>
      <c r="I7" s="202"/>
    </row>
    <row r="8" spans="1:9" ht="36.75" thickBot="1">
      <c r="A8" s="245"/>
      <c r="B8" s="58">
        <v>10</v>
      </c>
      <c r="C8" s="59" t="s">
        <v>196</v>
      </c>
      <c r="D8" s="60"/>
      <c r="E8" s="60"/>
      <c r="F8" s="61"/>
      <c r="G8" s="62" t="s">
        <v>373</v>
      </c>
      <c r="H8" s="250" t="s">
        <v>373</v>
      </c>
      <c r="I8" s="169">
        <f t="shared" ref="I8" si="1">F8</f>
        <v>0</v>
      </c>
    </row>
    <row r="9" spans="1:9" ht="27.75" thickBot="1">
      <c r="A9" s="247" t="s">
        <v>196</v>
      </c>
      <c r="B9" s="54" t="s">
        <v>197</v>
      </c>
      <c r="C9" s="136" t="s">
        <v>198</v>
      </c>
      <c r="D9" s="54" t="s">
        <v>42</v>
      </c>
      <c r="E9" s="54">
        <v>29.3</v>
      </c>
      <c r="F9" s="149">
        <v>0</v>
      </c>
      <c r="G9" s="23" t="e">
        <f t="shared" ca="1" si="0"/>
        <v>#NAME?</v>
      </c>
      <c r="H9" s="232" t="e">
        <f ca="1">G9*E9</f>
        <v>#NAME?</v>
      </c>
      <c r="I9" s="202"/>
    </row>
    <row r="10" spans="1:9" ht="27.75" thickBot="1">
      <c r="A10" s="247" t="s">
        <v>196</v>
      </c>
      <c r="B10" s="54" t="s">
        <v>199</v>
      </c>
      <c r="C10" s="136" t="s">
        <v>200</v>
      </c>
      <c r="D10" s="54" t="s">
        <v>42</v>
      </c>
      <c r="E10" s="54">
        <v>14.68</v>
      </c>
      <c r="F10" s="148">
        <v>0</v>
      </c>
      <c r="G10" s="33" t="e">
        <f t="shared" ca="1" si="0"/>
        <v>#NAME?</v>
      </c>
      <c r="H10" s="235" t="e">
        <f ca="1">G10*E10</f>
        <v>#NAME?</v>
      </c>
      <c r="I10" s="202"/>
    </row>
    <row r="11" spans="1:9" ht="27.75" thickBot="1">
      <c r="A11" s="247" t="s">
        <v>196</v>
      </c>
      <c r="B11" s="54" t="s">
        <v>201</v>
      </c>
      <c r="C11" s="136" t="s">
        <v>202</v>
      </c>
      <c r="D11" s="54" t="s">
        <v>42</v>
      </c>
      <c r="E11" s="54">
        <v>5.86</v>
      </c>
      <c r="F11" s="149">
        <v>0</v>
      </c>
      <c r="G11" s="23" t="e">
        <f t="shared" ca="1" si="0"/>
        <v>#NAME?</v>
      </c>
      <c r="H11" s="232" t="e">
        <f ca="1">G11*E11</f>
        <v>#NAME?</v>
      </c>
      <c r="I11" s="202"/>
    </row>
    <row r="12" spans="1:9" ht="27.75" thickBot="1">
      <c r="A12" s="247" t="s">
        <v>196</v>
      </c>
      <c r="B12" s="54" t="s">
        <v>203</v>
      </c>
      <c r="C12" s="136" t="s">
        <v>204</v>
      </c>
      <c r="D12" s="54" t="s">
        <v>42</v>
      </c>
      <c r="E12" s="54">
        <v>4.0999999999999996</v>
      </c>
      <c r="F12" s="153"/>
      <c r="G12" s="33" t="e">
        <f t="shared" ref="G12:G13" ca="1" si="2">+EVAL(F12)</f>
        <v>#NAME?</v>
      </c>
      <c r="H12" s="235" t="e">
        <f ca="1">G12*E12</f>
        <v>#NAME?</v>
      </c>
      <c r="I12" s="202"/>
    </row>
    <row r="13" spans="1:9" ht="27.75" thickBot="1">
      <c r="A13" s="247" t="s">
        <v>196</v>
      </c>
      <c r="B13" s="54" t="s">
        <v>205</v>
      </c>
      <c r="C13" s="136" t="s">
        <v>206</v>
      </c>
      <c r="D13" s="54" t="s">
        <v>42</v>
      </c>
      <c r="E13" s="54">
        <v>5.86</v>
      </c>
      <c r="F13" s="153"/>
      <c r="G13" s="23" t="e">
        <f t="shared" ca="1" si="2"/>
        <v>#NAME?</v>
      </c>
      <c r="H13" s="232" t="e">
        <f ca="1">G13*E13</f>
        <v>#NAME?</v>
      </c>
      <c r="I13" s="202"/>
    </row>
  </sheetData>
  <sheetProtection sheet="1" objects="1" scenarios="1"/>
  <conditionalFormatting sqref="I4:I13">
    <cfRule type="cellIs" dxfId="5" priority="7" operator="greaterThan">
      <formula>0</formula>
    </cfRule>
  </conditionalFormatting>
  <pageMargins left="0.11811023622047245" right="0.31496062992125984" top="0.15748031496062992" bottom="0.19685039370078741" header="0.31496062992125984" footer="0.31496062992125984"/>
  <pageSetup paperSize="9" orientation="landscape" r:id="rId1"/>
  <legacyDrawing r:id="rId2"/>
</worksheet>
</file>

<file path=xl/worksheets/sheet9.xml><?xml version="1.0" encoding="utf-8"?>
<worksheet xmlns="http://schemas.openxmlformats.org/spreadsheetml/2006/main" xmlns:r="http://schemas.openxmlformats.org/officeDocument/2006/relationships">
  <sheetPr>
    <tabColor theme="6" tint="-0.249977111117893"/>
  </sheetPr>
  <dimension ref="A1:I16"/>
  <sheetViews>
    <sheetView workbookViewId="0">
      <selection activeCell="K15" sqref="K15"/>
    </sheetView>
  </sheetViews>
  <sheetFormatPr defaultRowHeight="12.75"/>
  <cols>
    <col min="2" max="2" width="7.42578125" customWidth="1"/>
    <col min="3" max="3" width="11.28515625" customWidth="1"/>
    <col min="4" max="4" width="7.140625" customWidth="1"/>
    <col min="5" max="5" width="8.7109375" customWidth="1"/>
    <col min="6" max="6" width="46.28515625" customWidth="1"/>
    <col min="7" max="7" width="8.5703125" customWidth="1"/>
  </cols>
  <sheetData>
    <row r="1" spans="1:9" ht="13.5" thickBot="1">
      <c r="G1" s="26" t="s">
        <v>374</v>
      </c>
      <c r="H1" s="27">
        <v>9</v>
      </c>
    </row>
    <row r="2" spans="1:9" ht="45.75" thickBot="1">
      <c r="B2" s="2" t="s">
        <v>1</v>
      </c>
      <c r="C2" s="5" t="s">
        <v>2</v>
      </c>
      <c r="D2" s="14" t="s">
        <v>3</v>
      </c>
      <c r="E2" s="52" t="s">
        <v>4</v>
      </c>
      <c r="F2" s="8" t="s">
        <v>362</v>
      </c>
      <c r="G2" s="9" t="s">
        <v>5</v>
      </c>
      <c r="H2" s="15" t="s">
        <v>372</v>
      </c>
    </row>
    <row r="3" spans="1:9" ht="13.5" thickBot="1">
      <c r="B3" s="63">
        <v>11</v>
      </c>
      <c r="C3" s="53" t="s">
        <v>207</v>
      </c>
      <c r="D3" s="64"/>
      <c r="E3" s="64"/>
      <c r="F3" s="64"/>
      <c r="G3" s="35" t="s">
        <v>373</v>
      </c>
      <c r="H3" s="164" t="s">
        <v>373</v>
      </c>
    </row>
    <row r="4" spans="1:9" ht="54.75" thickBot="1">
      <c r="A4" s="244" t="s">
        <v>207</v>
      </c>
      <c r="B4" s="54" t="s">
        <v>208</v>
      </c>
      <c r="C4" s="136" t="s">
        <v>209</v>
      </c>
      <c r="D4" s="54" t="s">
        <v>61</v>
      </c>
      <c r="E4" s="54">
        <v>8.8000000000000007</v>
      </c>
      <c r="F4" s="148">
        <v>0</v>
      </c>
      <c r="G4" s="33" t="e">
        <f t="shared" ref="G4:G5" ca="1" si="0">+EVAL(F4)</f>
        <v>#NAME?</v>
      </c>
      <c r="H4" s="235" t="e">
        <f ca="1">G4*E4</f>
        <v>#NAME?</v>
      </c>
      <c r="I4" s="202"/>
    </row>
    <row r="5" spans="1:9" ht="18.75" thickBot="1">
      <c r="A5" s="244" t="s">
        <v>207</v>
      </c>
      <c r="B5" s="54" t="s">
        <v>210</v>
      </c>
      <c r="C5" s="136" t="s">
        <v>211</v>
      </c>
      <c r="D5" s="54" t="s">
        <v>61</v>
      </c>
      <c r="E5" s="54">
        <v>29.34</v>
      </c>
      <c r="F5" s="149">
        <v>0</v>
      </c>
      <c r="G5" s="23" t="e">
        <f t="shared" ca="1" si="0"/>
        <v>#NAME?</v>
      </c>
      <c r="H5" s="232" t="e">
        <f ca="1">G5*E5</f>
        <v>#NAME?</v>
      </c>
      <c r="I5" s="202"/>
    </row>
    <row r="6" spans="1:9" ht="13.5" thickBot="1">
      <c r="A6" s="245"/>
      <c r="B6" s="65">
        <v>12</v>
      </c>
      <c r="C6" s="66" t="s">
        <v>212</v>
      </c>
      <c r="D6" s="67"/>
      <c r="E6" s="67"/>
      <c r="F6" s="156"/>
      <c r="G6" s="68"/>
      <c r="H6" s="253"/>
      <c r="I6" s="251"/>
    </row>
    <row r="7" spans="1:9" ht="18.75" thickBot="1">
      <c r="A7" s="252" t="s">
        <v>212</v>
      </c>
      <c r="B7" s="54" t="s">
        <v>213</v>
      </c>
      <c r="C7" s="136" t="s">
        <v>214</v>
      </c>
      <c r="D7" s="54" t="s">
        <v>61</v>
      </c>
      <c r="E7" s="54">
        <v>23.48</v>
      </c>
      <c r="F7" s="148">
        <v>0</v>
      </c>
      <c r="G7" s="33" t="e">
        <f t="shared" ref="G7:G8" ca="1" si="1">+EVAL(F7)</f>
        <v>#NAME?</v>
      </c>
      <c r="H7" s="235" t="e">
        <f ca="1">G7*E7</f>
        <v>#NAME?</v>
      </c>
      <c r="I7" s="202"/>
    </row>
    <row r="8" spans="1:9" ht="13.5" thickBot="1">
      <c r="A8" s="252" t="s">
        <v>212</v>
      </c>
      <c r="B8" s="54" t="s">
        <v>215</v>
      </c>
      <c r="C8" s="136" t="s">
        <v>216</v>
      </c>
      <c r="D8" s="54" t="s">
        <v>61</v>
      </c>
      <c r="E8" s="54">
        <v>58.7</v>
      </c>
      <c r="F8" s="149"/>
      <c r="G8" s="23" t="e">
        <f t="shared" ca="1" si="1"/>
        <v>#NAME?</v>
      </c>
      <c r="H8" s="232" t="e">
        <f ca="1">G8*E8</f>
        <v>#NAME?</v>
      </c>
      <c r="I8" s="202"/>
    </row>
    <row r="9" spans="1:9" ht="24.75" thickBot="1">
      <c r="A9" s="252" t="s">
        <v>212</v>
      </c>
      <c r="B9" s="69">
        <v>13</v>
      </c>
      <c r="C9" s="278" t="s">
        <v>217</v>
      </c>
      <c r="D9" s="70"/>
      <c r="E9" s="70"/>
      <c r="F9" s="71"/>
      <c r="G9" s="71"/>
      <c r="H9" s="254"/>
      <c r="I9" s="169">
        <f t="shared" ref="I9:I16" si="2">F9</f>
        <v>0</v>
      </c>
    </row>
    <row r="10" spans="1:9" ht="18.75" thickBot="1">
      <c r="A10" s="279" t="s">
        <v>217</v>
      </c>
      <c r="B10" s="54" t="s">
        <v>218</v>
      </c>
      <c r="C10" s="136" t="s">
        <v>219</v>
      </c>
      <c r="D10" s="54" t="s">
        <v>42</v>
      </c>
      <c r="E10" s="54">
        <v>6.46</v>
      </c>
      <c r="F10" s="148">
        <v>0</v>
      </c>
      <c r="G10" s="33" t="e">
        <f t="shared" ref="G10:G11" ca="1" si="3">+EVAL(F10)</f>
        <v>#NAME?</v>
      </c>
      <c r="H10" s="235" t="e">
        <f ca="1">G10*E10</f>
        <v>#NAME?</v>
      </c>
      <c r="I10" s="202"/>
    </row>
    <row r="11" spans="1:9" ht="27.75" thickBot="1">
      <c r="A11" s="279" t="s">
        <v>217</v>
      </c>
      <c r="B11" s="54" t="s">
        <v>220</v>
      </c>
      <c r="C11" s="136" t="s">
        <v>221</v>
      </c>
      <c r="D11" s="54" t="s">
        <v>42</v>
      </c>
      <c r="E11" s="54">
        <v>38.159999999999997</v>
      </c>
      <c r="F11" s="149"/>
      <c r="G11" s="23" t="e">
        <f t="shared" ca="1" si="3"/>
        <v>#NAME?</v>
      </c>
      <c r="H11" s="232" t="e">
        <f ca="1">G11*E11</f>
        <v>#NAME?</v>
      </c>
      <c r="I11" s="202"/>
    </row>
    <row r="12" spans="1:9" ht="24.75" thickBot="1">
      <c r="A12" s="245"/>
      <c r="B12" s="72">
        <v>14</v>
      </c>
      <c r="C12" s="73" t="s">
        <v>222</v>
      </c>
      <c r="D12" s="74"/>
      <c r="E12" s="74"/>
      <c r="F12" s="75"/>
      <c r="G12" s="75"/>
      <c r="H12" s="255"/>
      <c r="I12" s="202"/>
    </row>
    <row r="13" spans="1:9" ht="27.75" thickBot="1">
      <c r="A13" s="246" t="s">
        <v>222</v>
      </c>
      <c r="B13" s="54" t="s">
        <v>223</v>
      </c>
      <c r="C13" s="136" t="s">
        <v>224</v>
      </c>
      <c r="D13" s="54" t="s">
        <v>42</v>
      </c>
      <c r="E13" s="54">
        <v>15.26</v>
      </c>
      <c r="F13" s="148">
        <v>0</v>
      </c>
      <c r="G13" s="33" t="e">
        <f t="shared" ref="G13:G16" ca="1" si="4">+EVAL(F13)</f>
        <v>#NAME?</v>
      </c>
      <c r="H13" s="235" t="e">
        <f ca="1">G13*E13</f>
        <v>#NAME?</v>
      </c>
      <c r="I13" s="202"/>
    </row>
    <row r="14" spans="1:9" ht="18.75" thickBot="1">
      <c r="A14" s="246" t="s">
        <v>222</v>
      </c>
      <c r="B14" s="54" t="s">
        <v>225</v>
      </c>
      <c r="C14" s="136" t="s">
        <v>226</v>
      </c>
      <c r="D14" s="54" t="s">
        <v>42</v>
      </c>
      <c r="E14" s="54">
        <v>17.600000000000001</v>
      </c>
      <c r="F14" s="149">
        <v>0</v>
      </c>
      <c r="G14" s="23" t="e">
        <f t="shared" ca="1" si="4"/>
        <v>#NAME?</v>
      </c>
      <c r="H14" s="232" t="e">
        <f ca="1">G14*E14</f>
        <v>#NAME?</v>
      </c>
      <c r="I14" s="202"/>
    </row>
    <row r="15" spans="1:9" ht="36.75" thickBot="1">
      <c r="A15" s="246" t="s">
        <v>222</v>
      </c>
      <c r="B15" s="54" t="s">
        <v>227</v>
      </c>
      <c r="C15" s="136" t="s">
        <v>228</v>
      </c>
      <c r="D15" s="54" t="s">
        <v>42</v>
      </c>
      <c r="E15" s="54">
        <v>17.600000000000001</v>
      </c>
      <c r="F15" s="148">
        <v>0</v>
      </c>
      <c r="G15" s="33" t="e">
        <f t="shared" ca="1" si="4"/>
        <v>#NAME?</v>
      </c>
      <c r="H15" s="235" t="e">
        <f ca="1">G15*E15</f>
        <v>#NAME?</v>
      </c>
      <c r="I15" s="202"/>
    </row>
    <row r="16" spans="1:9" ht="18">
      <c r="A16" s="246" t="s">
        <v>222</v>
      </c>
      <c r="B16" s="54" t="s">
        <v>229</v>
      </c>
      <c r="C16" s="136" t="s">
        <v>230</v>
      </c>
      <c r="D16" s="54" t="s">
        <v>42</v>
      </c>
      <c r="E16" s="54">
        <v>23.48</v>
      </c>
      <c r="F16" s="149">
        <v>0</v>
      </c>
      <c r="G16" s="23" t="e">
        <f t="shared" ca="1" si="4"/>
        <v>#NAME?</v>
      </c>
      <c r="H16" s="232" t="e">
        <f ca="1">G16*E16</f>
        <v>#NAME?</v>
      </c>
      <c r="I16" s="169">
        <f t="shared" si="2"/>
        <v>0</v>
      </c>
    </row>
  </sheetData>
  <sheetProtection sheet="1" objects="1" scenarios="1"/>
  <conditionalFormatting sqref="J8 I4:I16">
    <cfRule type="cellIs" dxfId="4" priority="9" operator="greaterThan">
      <formula>0</formula>
    </cfRule>
  </conditionalFormatting>
  <pageMargins left="0.11811023622047245" right="0.31496062992125984" top="0.15748031496062992" bottom="0.19685039370078741"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16</vt:i4>
      </vt:variant>
      <vt:variant>
        <vt:lpstr>Περιοχές με ονόματα</vt:lpstr>
      </vt:variant>
      <vt:variant>
        <vt:i4>6</vt:i4>
      </vt:variant>
    </vt:vector>
  </HeadingPairs>
  <TitlesOfParts>
    <vt:vector size="22" baseType="lpstr">
      <vt:lpstr>ΧΜΤΡΓ</vt:lpstr>
      <vt:lpstr>ΚΑΘΡ</vt:lpstr>
      <vt:lpstr>ΣΚΥΡΔ</vt:lpstr>
      <vt:lpstr>ΤΟΙΧ</vt:lpstr>
      <vt:lpstr>EΠΧ-επενδ</vt:lpstr>
      <vt:lpstr>ΔΑΠ</vt:lpstr>
      <vt:lpstr>ΚΟΥΦ</vt:lpstr>
      <vt:lpstr>ΝΤΛ-μον</vt:lpstr>
      <vt:lpstr>ΜΡΜκλιμΥΑΛψευδ</vt:lpstr>
      <vt:lpstr>ΕΠΙΚΑΛ στηθ</vt:lpstr>
      <vt:lpstr>ΧΡΜ-διαφρ</vt:lpstr>
      <vt:lpstr>ΠΕΡΓπεριφρξ WCυδραυλ</vt:lpstr>
      <vt:lpstr>ΘψΦΑηλ LIFTδιαφΠΡΒΛ</vt:lpstr>
      <vt:lpstr>ΟΜΑΔΟΠΟΙΗΣΗ ΑΥΘΑΙΡΕΣΙΩΝ</vt:lpstr>
      <vt:lpstr>ΑΝΑΛΥΤΙΚΟΣ</vt:lpstr>
      <vt:lpstr>οδηγιες</vt:lpstr>
      <vt:lpstr>Α</vt:lpstr>
      <vt:lpstr>ΑΑ</vt:lpstr>
      <vt:lpstr>ΑΑΑ</vt:lpstr>
      <vt:lpstr>ΑΒ</vt:lpstr>
      <vt:lpstr>ΒΒ</vt:lpstr>
      <vt:lpstr>ΠΑΡΑΒΑΣΕΙΣ</vt:lpstr>
    </vt:vector>
  </TitlesOfParts>
  <Company>DELCO - Consulting Engineers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Cell Evaluation</dc:title>
  <dc:creator>Gregory Deligiannidis</dc:creator>
  <dc:description>www.delco.gr</dc:description>
  <cp:lastModifiedBy>Stamatis Binis</cp:lastModifiedBy>
  <cp:lastPrinted>2016-05-09T08:52:28Z</cp:lastPrinted>
  <dcterms:created xsi:type="dcterms:W3CDTF">2006-04-04T10:05:18Z</dcterms:created>
  <dcterms:modified xsi:type="dcterms:W3CDTF">2020-05-17T10:43:16Z</dcterms:modified>
</cp:coreProperties>
</file>