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x_\Cloud-Drive\Project Paros Villas\Αδεια απο NODATA\Σχεδια Πολεοδομίας\"/>
    </mc:Choice>
  </mc:AlternateContent>
  <bookViews>
    <workbookView xWindow="-120" yWindow="-120" windowWidth="28920" windowHeight="12420"/>
  </bookViews>
  <sheets>
    <sheet name="τετραγωνικα κατοικιών " sheetId="3" r:id="rId1"/>
    <sheet name="DATA" sheetId="4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3" l="1"/>
  <c r="G27" i="3"/>
  <c r="H27" i="3"/>
  <c r="I27" i="3"/>
  <c r="E27" i="3"/>
  <c r="F21" i="3" l="1"/>
  <c r="G21" i="3"/>
  <c r="H21" i="3"/>
  <c r="I21" i="3"/>
  <c r="J21" i="3"/>
  <c r="E21" i="3"/>
  <c r="K19" i="3"/>
  <c r="K11" i="3"/>
  <c r="K10" i="3"/>
  <c r="K9" i="3"/>
  <c r="K8" i="3"/>
  <c r="K21" i="3" l="1"/>
  <c r="K18" i="3"/>
  <c r="G23" i="3" l="1"/>
  <c r="G25" i="3" s="1"/>
  <c r="H23" i="3"/>
  <c r="H25" i="3" s="1"/>
  <c r="I23" i="3"/>
  <c r="I25" i="3" s="1"/>
  <c r="E23" i="3"/>
  <c r="E25" i="3" s="1"/>
  <c r="F23" i="3"/>
  <c r="F25" i="3" s="1"/>
</calcChain>
</file>

<file path=xl/sharedStrings.xml><?xml version="1.0" encoding="utf-8"?>
<sst xmlns="http://schemas.openxmlformats.org/spreadsheetml/2006/main" count="18" uniqueCount="18">
  <si>
    <t>Σύνολα</t>
  </si>
  <si>
    <t>Κατοικία 1</t>
  </si>
  <si>
    <t>Κατοικία2</t>
  </si>
  <si>
    <t>Κατοικία 3</t>
  </si>
  <si>
    <t>Κατοικία 4</t>
  </si>
  <si>
    <t>Κατοικία 5</t>
  </si>
  <si>
    <t>Επιφάνειες ισογείου που προσμετρούνται στον Σ.Δ</t>
  </si>
  <si>
    <t>Μικτη δόμηση ισογείου</t>
  </si>
  <si>
    <t>Μικτη δόμηση ορόφου</t>
  </si>
  <si>
    <t>Πατάρια</t>
  </si>
  <si>
    <t>Σκαλα παταριού</t>
  </si>
  <si>
    <t xml:space="preserve">Συνολο παταριών </t>
  </si>
  <si>
    <t>Επιφάνειες ορόφου που προσμετρούνται στον Σ.Δ</t>
  </si>
  <si>
    <t>προτεινόμενα χιλιοστά με υπολογισμό δομήσιμων</t>
  </si>
  <si>
    <t>Ποσοστό μεικτων τμ/σύνολο</t>
  </si>
  <si>
    <t>προτεινόμενα χιλιοστά με υπολογισμό μεικτων</t>
  </si>
  <si>
    <t>Συνολο δόμησης από Σ.Δ</t>
  </si>
  <si>
    <t>Συνολο  μεικτης δόμησης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</si>
</sst>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\ &quot;€&quot;"/>
    <numFmt numFmtId="165" formatCode="0.000"/>
  </numFmts>
  <fonts count="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sz val="11"/>
      <color rgb="FF000000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justify" vertical="center"/>
    </xf>
    <xf numFmtId="164" fontId="0" fillId="0" borderId="0" xfId="0" applyNumberFormat="1"/>
    <xf numFmtId="164" fontId="2" fillId="0" borderId="0" xfId="0" applyNumberFormat="1" applyFont="1"/>
    <xf numFmtId="165" fontId="2" fillId="0" borderId="0" xfId="0" applyNumberFormat="1" applyFont="1"/>
    <xf numFmtId="165" fontId="0" fillId="0" borderId="0" xfId="0" applyNumberFormat="1"/>
    <xf numFmtId="1" fontId="0" fillId="0" borderId="0" xfId="0" applyNumberFormat="1"/>
    <xf numFmtId="2" fontId="0" fillId="0" borderId="0" xfId="0" applyNumberFormat="1"/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39"/>
  <sheetViews>
    <sheetView tabSelected="1" topLeftCell="C1" zoomScale="94" workbookViewId="0">
      <selection activeCell="C20" sqref="C20"/>
    </sheetView>
  </sheetViews>
  <sheetFormatPr defaultRowHeight="14.4" x14ac:dyDescent="0.3"/>
  <cols>
    <col min="3" max="3" width="44.33203125" style="1" bestFit="1" customWidth="1"/>
    <col min="5" max="9" width="10.44140625" style="6" bestFit="1" customWidth="1"/>
    <col min="10" max="10" width="9" bestFit="1" customWidth="1"/>
    <col min="11" max="11" width="10.5546875" bestFit="1" customWidth="1"/>
  </cols>
  <sheetData>
    <row r="2" spans="3:11" s="1" customFormat="1" x14ac:dyDescent="0.3"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K2" s="1" t="s">
        <v>0</v>
      </c>
    </row>
    <row r="8" spans="3:11" x14ac:dyDescent="0.3">
      <c r="C8" t="s">
        <v>7</v>
      </c>
      <c r="E8" s="8">
        <v>87.36</v>
      </c>
      <c r="F8" s="8">
        <v>92.5</v>
      </c>
      <c r="G8" s="8">
        <v>76.209999999999994</v>
      </c>
      <c r="H8" s="8">
        <v>72.66</v>
      </c>
      <c r="I8" s="8">
        <v>103.04</v>
      </c>
      <c r="J8" s="8"/>
      <c r="K8" s="8">
        <f>SUM(E8:I8)</f>
        <v>431.77000000000004</v>
      </c>
    </row>
    <row r="9" spans="3:11" x14ac:dyDescent="0.3">
      <c r="C9" t="s">
        <v>6</v>
      </c>
      <c r="E9" s="9">
        <v>64.69</v>
      </c>
      <c r="F9" s="8">
        <v>67.180000000000007</v>
      </c>
      <c r="G9" s="8">
        <v>55.28</v>
      </c>
      <c r="H9" s="8">
        <v>55</v>
      </c>
      <c r="I9" s="8">
        <v>73.239999999999995</v>
      </c>
      <c r="J9" s="8"/>
      <c r="K9" s="8">
        <f>SUM(E9:I9)</f>
        <v>315.39</v>
      </c>
    </row>
    <row r="10" spans="3:11" x14ac:dyDescent="0.3">
      <c r="C10" t="s">
        <v>8</v>
      </c>
      <c r="E10" s="8">
        <v>57.49</v>
      </c>
      <c r="F10" s="8">
        <v>43.12</v>
      </c>
      <c r="G10" s="8">
        <v>46.02</v>
      </c>
      <c r="H10" s="8">
        <v>51</v>
      </c>
      <c r="I10" s="8">
        <v>39.659999999999997</v>
      </c>
      <c r="J10" s="8"/>
      <c r="K10" s="8">
        <f t="shared" ref="K10:K11" si="0">SUM(E10:I10)</f>
        <v>237.29</v>
      </c>
    </row>
    <row r="11" spans="3:11" x14ac:dyDescent="0.3">
      <c r="C11" s="2" t="s">
        <v>12</v>
      </c>
      <c r="E11" s="8">
        <v>0</v>
      </c>
      <c r="F11" s="8">
        <v>0</v>
      </c>
      <c r="G11" s="8">
        <v>33.19</v>
      </c>
      <c r="H11" s="8">
        <v>36.47</v>
      </c>
      <c r="I11" s="8">
        <v>0</v>
      </c>
      <c r="J11" s="8"/>
      <c r="K11" s="8">
        <f t="shared" si="0"/>
        <v>69.66</v>
      </c>
    </row>
    <row r="12" spans="3:11" x14ac:dyDescent="0.3">
      <c r="E12" s="8"/>
      <c r="F12" s="8"/>
      <c r="G12" s="8"/>
      <c r="H12" s="8"/>
      <c r="I12" s="8"/>
      <c r="J12" s="8"/>
      <c r="K12" s="8"/>
    </row>
    <row r="13" spans="3:11" x14ac:dyDescent="0.3">
      <c r="E13" s="8"/>
      <c r="F13" s="8"/>
      <c r="G13" s="8"/>
      <c r="H13" s="8"/>
      <c r="I13" s="8"/>
      <c r="J13" s="8"/>
      <c r="K13" s="8"/>
    </row>
    <row r="14" spans="3:11" x14ac:dyDescent="0.3">
      <c r="E14" s="8"/>
      <c r="F14" s="8"/>
      <c r="G14" s="8"/>
      <c r="H14" s="8"/>
      <c r="I14" s="8"/>
      <c r="J14" s="8"/>
      <c r="K14" s="8"/>
    </row>
    <row r="15" spans="3:11" x14ac:dyDescent="0.3">
      <c r="C15" s="1" t="s">
        <v>9</v>
      </c>
      <c r="E15" s="8">
        <v>39.369999999999997</v>
      </c>
      <c r="F15" s="8">
        <v>27.72</v>
      </c>
      <c r="G15" s="8">
        <v>0</v>
      </c>
      <c r="H15" s="8">
        <v>0</v>
      </c>
      <c r="I15" s="8">
        <v>24.48</v>
      </c>
      <c r="J15" s="8"/>
      <c r="K15" s="8"/>
    </row>
    <row r="16" spans="3:11" x14ac:dyDescent="0.3">
      <c r="C16" s="1" t="s">
        <v>10</v>
      </c>
      <c r="E16" s="8"/>
      <c r="F16" s="8"/>
      <c r="G16" s="8"/>
      <c r="H16" s="8"/>
      <c r="I16" s="8"/>
      <c r="J16" s="8"/>
      <c r="K16" s="8"/>
    </row>
    <row r="17" spans="3:11" x14ac:dyDescent="0.3">
      <c r="E17" s="8"/>
      <c r="F17" s="8"/>
      <c r="G17" s="8"/>
      <c r="H17" s="8"/>
      <c r="I17" s="8"/>
      <c r="J17" s="8"/>
      <c r="K17" s="8"/>
    </row>
    <row r="18" spans="3:11" x14ac:dyDescent="0.3">
      <c r="C18" s="1" t="s">
        <v>16</v>
      </c>
      <c r="E18" s="8"/>
      <c r="F18" s="8"/>
      <c r="G18" s="8"/>
      <c r="H18" s="8"/>
      <c r="I18" s="8"/>
      <c r="J18" s="8"/>
      <c r="K18" s="8">
        <f>K9+K11</f>
        <v>385.04999999999995</v>
      </c>
    </row>
    <row r="19" spans="3:11" x14ac:dyDescent="0.3">
      <c r="C19" s="1" t="s">
        <v>11</v>
      </c>
      <c r="E19" s="8"/>
      <c r="F19" s="8"/>
      <c r="G19" s="8"/>
      <c r="H19" s="8"/>
      <c r="I19" s="8"/>
      <c r="J19" s="8"/>
      <c r="K19" s="8">
        <f>E15+F15+I15</f>
        <v>91.570000000000007</v>
      </c>
    </row>
    <row r="20" spans="3:11" x14ac:dyDescent="0.3">
      <c r="E20" s="8"/>
      <c r="F20" s="8"/>
      <c r="G20" s="8"/>
      <c r="H20" s="8"/>
      <c r="I20" s="8"/>
      <c r="J20" s="8"/>
      <c r="K20" s="8"/>
    </row>
    <row r="21" spans="3:11" x14ac:dyDescent="0.3">
      <c r="C21" s="1" t="s">
        <v>17</v>
      </c>
      <c r="E21" s="8">
        <f>E8+E10</f>
        <v>144.85</v>
      </c>
      <c r="F21" s="8">
        <f>F8+F10</f>
        <v>135.62</v>
      </c>
      <c r="G21" s="8">
        <f>G8+G10</f>
        <v>122.22999999999999</v>
      </c>
      <c r="H21" s="8">
        <f>H8+H10</f>
        <v>123.66</v>
      </c>
      <c r="I21" s="8">
        <f>I8+I10</f>
        <v>142.69999999999999</v>
      </c>
      <c r="J21" s="8">
        <f>J8+J10</f>
        <v>0</v>
      </c>
      <c r="K21" s="8">
        <f>K8+K10</f>
        <v>669.06000000000006</v>
      </c>
    </row>
    <row r="22" spans="3:11" x14ac:dyDescent="0.3">
      <c r="E22" s="8"/>
      <c r="F22" s="8"/>
      <c r="G22" s="8"/>
      <c r="H22" s="8"/>
      <c r="I22" s="8"/>
      <c r="J22" s="8"/>
      <c r="K22" s="8"/>
    </row>
    <row r="23" spans="3:11" x14ac:dyDescent="0.3">
      <c r="C23" s="1" t="s">
        <v>14</v>
      </c>
      <c r="E23" s="6">
        <f>ROUND((E21/$K$21),3)</f>
        <v>0.216</v>
      </c>
      <c r="F23" s="6">
        <f t="shared" ref="F23:I23" si="1">ROUND((F21/$K$21),3)</f>
        <v>0.20300000000000001</v>
      </c>
      <c r="G23" s="6">
        <f t="shared" si="1"/>
        <v>0.183</v>
      </c>
      <c r="H23" s="6">
        <f t="shared" si="1"/>
        <v>0.185</v>
      </c>
      <c r="I23" s="6">
        <f t="shared" si="1"/>
        <v>0.21299999999999999</v>
      </c>
    </row>
    <row r="25" spans="3:11" x14ac:dyDescent="0.3">
      <c r="C25" s="1" t="s">
        <v>15</v>
      </c>
      <c r="E25" s="7">
        <f>E23*1000</f>
        <v>216</v>
      </c>
      <c r="F25" s="7">
        <f t="shared" ref="F25:I25" si="2">F23*1000</f>
        <v>203</v>
      </c>
      <c r="G25" s="7">
        <f t="shared" si="2"/>
        <v>183</v>
      </c>
      <c r="H25" s="7">
        <f t="shared" si="2"/>
        <v>185</v>
      </c>
      <c r="I25" s="7">
        <f t="shared" si="2"/>
        <v>213</v>
      </c>
    </row>
    <row r="26" spans="3:11" x14ac:dyDescent="0.3">
      <c r="E26" s="7"/>
      <c r="F26" s="7"/>
      <c r="G26" s="7"/>
      <c r="H26" s="7"/>
      <c r="I26" s="7"/>
    </row>
    <row r="27" spans="3:11" x14ac:dyDescent="0.3">
      <c r="C27" s="1" t="s">
        <v>13</v>
      </c>
      <c r="E27" s="7">
        <f>((E9+E11)/400)*1000</f>
        <v>161.72499999999999</v>
      </c>
      <c r="F27" s="7">
        <f>((F9+F11)/400)*1000</f>
        <v>167.95000000000002</v>
      </c>
      <c r="G27" s="7">
        <f>((G9+G11)/400)*1000</f>
        <v>221.17500000000001</v>
      </c>
      <c r="H27" s="7">
        <f>((H9+H11)/400)*1000</f>
        <v>228.67499999999998</v>
      </c>
      <c r="I27" s="7">
        <f>((I9+I11)/400)*1000</f>
        <v>183.1</v>
      </c>
    </row>
    <row r="31" spans="3:11" x14ac:dyDescent="0.3">
      <c r="J31" s="3"/>
      <c r="K31" s="4"/>
    </row>
    <row r="32" spans="3:11" x14ac:dyDescent="0.3">
      <c r="J32" s="3"/>
      <c r="K32" s="4"/>
    </row>
    <row r="33" spans="10:11" x14ac:dyDescent="0.3">
      <c r="J33" s="3"/>
      <c r="K33" s="3"/>
    </row>
    <row r="34" spans="10:11" x14ac:dyDescent="0.3">
      <c r="J34" s="3"/>
      <c r="K34" s="3"/>
    </row>
    <row r="35" spans="10:11" x14ac:dyDescent="0.3">
      <c r="J35" s="3"/>
      <c r="K35" s="3"/>
    </row>
    <row r="36" spans="10:11" x14ac:dyDescent="0.3">
      <c r="J36" s="3"/>
      <c r="K36" s="3"/>
    </row>
    <row r="37" spans="10:11" x14ac:dyDescent="0.3">
      <c r="J37" s="3"/>
      <c r="K37" s="3"/>
    </row>
    <row r="38" spans="10:11" x14ac:dyDescent="0.3">
      <c r="J38" s="3"/>
      <c r="K38" s="3"/>
    </row>
    <row r="39" spans="10:11" x14ac:dyDescent="0.3">
      <c r="J39" s="3"/>
      <c r="K39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"/>
  <sheetViews>
    <sheetView workbookViewId="0">
      <selection activeCell="B12" sqref="B12"/>
    </sheetView>
  </sheetViews>
  <sheetFormatPr defaultRowHeight="14.4" x14ac:dyDescent="0.3"/>
  <cols>
    <col min="3" max="3" width="28" bestFit="1" customWidth="1"/>
  </cols>
  <sheetData>
    <row r="4" spans="3:3" x14ac:dyDescent="0.3">
      <c r="C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τετραγωνικα κατοικιών </vt:lpstr>
      <vt:lpstr>DATA</vt:lpstr>
    </vt:vector>
  </TitlesOfParts>
  <Company>Ktimatologio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Fragedakis Alexandros</dc:creator>
  <cp:lastModifiedBy>Alex Fragedakis</cp:lastModifiedBy>
  <dcterms:created xsi:type="dcterms:W3CDTF">2024-01-19T11:22:21Z</dcterms:created>
  <dcterms:modified xsi:type="dcterms:W3CDTF">2024-03-10T20:12:34Z</dcterms:modified>
</cp:coreProperties>
</file>